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41.19.90\kyouyu$\02総務課職員係\45 院内保育所\02_入札･契約（開園後～）\R8_保育園契約\06_実施要領（案）\"/>
    </mc:Choice>
  </mc:AlternateContent>
  <bookViews>
    <workbookView xWindow="0" yWindow="0" windowWidth="2340" windowHeight="1500" activeTab="2"/>
  </bookViews>
  <sheets>
    <sheet name="令和10年度" sheetId="12" r:id="rId1"/>
    <sheet name="令和９年度" sheetId="11" r:id="rId2"/>
    <sheet name="令和８年度" sheetId="10" r:id="rId3"/>
  </sheets>
  <definedNames>
    <definedName name="_xlnm.Print_Area" localSheetId="0">令和10年度!$A$1:$AJ$43</definedName>
    <definedName name="_xlnm.Print_Area" localSheetId="2">令和８年度!$A$1:$AJ$43</definedName>
    <definedName name="_xlnm.Print_Area" localSheetId="1">令和９年度!$A$1:$AJ$43</definedName>
  </definedNames>
  <calcPr calcId="162913"/>
</workbook>
</file>

<file path=xl/calcChain.xml><?xml version="1.0" encoding="utf-8"?>
<calcChain xmlns="http://schemas.openxmlformats.org/spreadsheetml/2006/main">
  <c r="T38" i="12" l="1"/>
  <c r="T16" i="12"/>
  <c r="T38" i="11"/>
  <c r="T16" i="11"/>
  <c r="T38" i="10"/>
  <c r="T16" i="10"/>
  <c r="AA38" i="12" l="1"/>
  <c r="T36" i="12"/>
  <c r="T35" i="12"/>
  <c r="AA35" i="12" s="1"/>
  <c r="I35" i="12"/>
  <c r="T34" i="12"/>
  <c r="AA34" i="12" s="1"/>
  <c r="I34" i="12"/>
  <c r="T33" i="12"/>
  <c r="AA33" i="12" s="1"/>
  <c r="I33" i="12"/>
  <c r="T32" i="12"/>
  <c r="AA32" i="12" s="1"/>
  <c r="I32" i="12"/>
  <c r="T30" i="12"/>
  <c r="T29" i="12"/>
  <c r="AA29" i="12" s="1"/>
  <c r="I29" i="12"/>
  <c r="T28" i="12"/>
  <c r="AA28" i="12" s="1"/>
  <c r="I28" i="12"/>
  <c r="T27" i="12"/>
  <c r="AA27" i="12" s="1"/>
  <c r="I27" i="12"/>
  <c r="T26" i="12"/>
  <c r="AA26" i="12" s="1"/>
  <c r="I26" i="12"/>
  <c r="T24" i="12"/>
  <c r="T23" i="12"/>
  <c r="I23" i="12"/>
  <c r="T22" i="12"/>
  <c r="AA22" i="12" s="1"/>
  <c r="I22" i="12"/>
  <c r="T21" i="12"/>
  <c r="AA21" i="12" s="1"/>
  <c r="I21" i="12"/>
  <c r="T20" i="12"/>
  <c r="AA20" i="12" s="1"/>
  <c r="I20" i="12"/>
  <c r="T18" i="12"/>
  <c r="T17" i="12"/>
  <c r="AA17" i="12" s="1"/>
  <c r="I17" i="12"/>
  <c r="AA16" i="12"/>
  <c r="I16" i="12"/>
  <c r="T15" i="12"/>
  <c r="AA15" i="12" s="1"/>
  <c r="I15" i="12"/>
  <c r="T14" i="12"/>
  <c r="AA14" i="12" s="1"/>
  <c r="I14" i="12"/>
  <c r="J9" i="12"/>
  <c r="J8" i="12"/>
  <c r="J7" i="12"/>
  <c r="J6" i="12"/>
  <c r="AA38" i="11"/>
  <c r="T36" i="11"/>
  <c r="AA35" i="11"/>
  <c r="T35" i="11"/>
  <c r="I35" i="11"/>
  <c r="T34" i="11"/>
  <c r="AA34" i="11" s="1"/>
  <c r="I34" i="11"/>
  <c r="AA33" i="11"/>
  <c r="T33" i="11"/>
  <c r="I33" i="11"/>
  <c r="T32" i="11"/>
  <c r="AA32" i="11" s="1"/>
  <c r="I32" i="11"/>
  <c r="T30" i="11"/>
  <c r="T29" i="11"/>
  <c r="AA29" i="11" s="1"/>
  <c r="I29" i="11"/>
  <c r="AA28" i="11"/>
  <c r="T28" i="11"/>
  <c r="I28" i="11"/>
  <c r="T27" i="11"/>
  <c r="AA27" i="11" s="1"/>
  <c r="I27" i="11"/>
  <c r="AA26" i="11"/>
  <c r="T26" i="11"/>
  <c r="I26" i="11"/>
  <c r="T24" i="11"/>
  <c r="AA23" i="11"/>
  <c r="T23" i="11"/>
  <c r="I23" i="11"/>
  <c r="T22" i="11"/>
  <c r="AA22" i="11" s="1"/>
  <c r="I22" i="11"/>
  <c r="T21" i="11"/>
  <c r="AA21" i="11" s="1"/>
  <c r="I21" i="11"/>
  <c r="T20" i="11"/>
  <c r="AA20" i="11" s="1"/>
  <c r="I20" i="11"/>
  <c r="T18" i="11"/>
  <c r="T17" i="11"/>
  <c r="AA17" i="11" s="1"/>
  <c r="I17" i="11"/>
  <c r="AA16" i="11"/>
  <c r="I16" i="11"/>
  <c r="T15" i="11"/>
  <c r="AA15" i="11" s="1"/>
  <c r="I15" i="11"/>
  <c r="AA14" i="11"/>
  <c r="T14" i="11"/>
  <c r="I14" i="11"/>
  <c r="J9" i="11"/>
  <c r="J8" i="11"/>
  <c r="J7" i="11"/>
  <c r="J6" i="11"/>
  <c r="AA38" i="10"/>
  <c r="T36" i="10"/>
  <c r="T35" i="10"/>
  <c r="AA35" i="10" s="1"/>
  <c r="I35" i="10"/>
  <c r="AA34" i="10"/>
  <c r="T34" i="10"/>
  <c r="I34" i="10"/>
  <c r="T33" i="10"/>
  <c r="AA33" i="10" s="1"/>
  <c r="I33" i="10"/>
  <c r="T32" i="10"/>
  <c r="AA32" i="10" s="1"/>
  <c r="I32" i="10"/>
  <c r="T30" i="10"/>
  <c r="T29" i="10"/>
  <c r="I29" i="10"/>
  <c r="T28" i="10"/>
  <c r="AA28" i="10" s="1"/>
  <c r="I28" i="10"/>
  <c r="T27" i="10"/>
  <c r="AA27" i="10" s="1"/>
  <c r="I27" i="10"/>
  <c r="AA26" i="10"/>
  <c r="T26" i="10"/>
  <c r="I26" i="10"/>
  <c r="T24" i="10"/>
  <c r="T23" i="10"/>
  <c r="AA23" i="10" s="1"/>
  <c r="I23" i="10"/>
  <c r="T22" i="10"/>
  <c r="AA22" i="10" s="1"/>
  <c r="I22" i="10"/>
  <c r="T21" i="10"/>
  <c r="AA21" i="10" s="1"/>
  <c r="I21" i="10"/>
  <c r="T20" i="10"/>
  <c r="AA20" i="10" s="1"/>
  <c r="I20" i="10"/>
  <c r="T18" i="10"/>
  <c r="T17" i="10"/>
  <c r="AA17" i="10" s="1"/>
  <c r="I17" i="10"/>
  <c r="AA16" i="10"/>
  <c r="I16" i="10"/>
  <c r="T15" i="10"/>
  <c r="AA15" i="10" s="1"/>
  <c r="I15" i="10"/>
  <c r="T14" i="10"/>
  <c r="AA14" i="10" s="1"/>
  <c r="I14" i="10"/>
  <c r="J9" i="10"/>
  <c r="J8" i="10"/>
  <c r="J7" i="10"/>
  <c r="J6" i="10"/>
  <c r="AA23" i="12" l="1"/>
  <c r="Z40" i="12"/>
  <c r="AF42" i="12" s="1"/>
  <c r="Z40" i="11"/>
  <c r="AF42" i="11" s="1"/>
  <c r="AA29" i="10"/>
  <c r="Z40" i="10"/>
  <c r="AF42" i="10" s="1"/>
</calcChain>
</file>

<file path=xl/sharedStrings.xml><?xml version="1.0" encoding="utf-8"?>
<sst xmlns="http://schemas.openxmlformats.org/spreadsheetml/2006/main" count="792" uniqueCount="61">
  <si>
    <t>基本保育</t>
    <rPh sb="0" eb="2">
      <t>キホン</t>
    </rPh>
    <rPh sb="2" eb="4">
      <t>ホイク</t>
    </rPh>
    <phoneticPr fontId="1"/>
  </si>
  <si>
    <t>月～金</t>
    <rPh sb="0" eb="1">
      <t>ゲツ</t>
    </rPh>
    <rPh sb="2" eb="3">
      <t>キン</t>
    </rPh>
    <phoneticPr fontId="1"/>
  </si>
  <si>
    <t>４～６月</t>
    <rPh sb="3" eb="4">
      <t>ガツ</t>
    </rPh>
    <phoneticPr fontId="1"/>
  </si>
  <si>
    <t>７～９月</t>
    <rPh sb="3" eb="4">
      <t>ゲツ</t>
    </rPh>
    <phoneticPr fontId="1"/>
  </si>
  <si>
    <t>１～３月</t>
    <rPh sb="3" eb="4">
      <t>ガツ</t>
    </rPh>
    <phoneticPr fontId="1"/>
  </si>
  <si>
    <t>計</t>
    <rPh sb="0" eb="1">
      <t>ケイ</t>
    </rPh>
    <phoneticPr fontId="1"/>
  </si>
  <si>
    <t>延長保育</t>
    <rPh sb="0" eb="2">
      <t>エンチョウ</t>
    </rPh>
    <rPh sb="2" eb="4">
      <t>ホイク</t>
    </rPh>
    <phoneticPr fontId="1"/>
  </si>
  <si>
    <t>夜間保育</t>
    <rPh sb="0" eb="2">
      <t>ヤカン</t>
    </rPh>
    <rPh sb="2" eb="4">
      <t>ホイク</t>
    </rPh>
    <phoneticPr fontId="1"/>
  </si>
  <si>
    <t>区分</t>
    <rPh sb="0" eb="2">
      <t>クブン</t>
    </rPh>
    <phoneticPr fontId="1"/>
  </si>
  <si>
    <t>【4～6月】</t>
    <rPh sb="4" eb="5">
      <t>ガツ</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</si>
  <si>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</si>
  <si>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</si>
  <si>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</si>
  <si>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</si>
  <si>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</si>
  <si>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【7～9月】</t>
    <rPh sb="4" eb="5">
      <t>ガツ</t>
    </rPh>
    <phoneticPr fontId="1"/>
  </si>
  <si>
    <t>【10～12月】</t>
    <rPh sb="6" eb="7">
      <t>ガツ</t>
    </rPh>
    <phoneticPr fontId="1"/>
  </si>
  <si>
    <t>【1～3月】</t>
    <rPh sb="4" eb="5">
      <t>ガツ</t>
    </rPh>
    <phoneticPr fontId="1"/>
  </si>
  <si>
    <t>（単位：人）</t>
    <rPh sb="1" eb="3">
      <t>タンイ</t>
    </rPh>
    <rPh sb="4" eb="5">
      <t>ニン</t>
    </rPh>
    <phoneticPr fontId="1"/>
  </si>
  <si>
    <t>人</t>
    <rPh sb="0" eb="1">
      <t>ニン</t>
    </rPh>
    <phoneticPr fontId="1"/>
  </si>
  <si>
    <t>時間</t>
    <rPh sb="0" eb="2">
      <t>ジカン</t>
    </rPh>
    <phoneticPr fontId="1"/>
  </si>
  <si>
    <t>7：00～
18：00</t>
    <phoneticPr fontId="1"/>
  </si>
  <si>
    <t>18：00～
21：00</t>
    <phoneticPr fontId="1"/>
  </si>
  <si>
    <t>保育日数（①）</t>
    <rPh sb="0" eb="2">
      <t>ホイク</t>
    </rPh>
    <rPh sb="2" eb="4">
      <t>ニッスウ</t>
    </rPh>
    <phoneticPr fontId="1"/>
  </si>
  <si>
    <t>ｈ／円</t>
    <rPh sb="2" eb="3">
      <t>エン</t>
    </rPh>
    <phoneticPr fontId="1"/>
  </si>
  <si>
    <t>円</t>
    <rPh sb="0" eb="1">
      <t>エン</t>
    </rPh>
    <phoneticPr fontId="1"/>
  </si>
  <si>
    <t>昼</t>
    <rPh sb="0" eb="1">
      <t>ヒル</t>
    </rPh>
    <phoneticPr fontId="1"/>
  </si>
  <si>
    <t>深夜</t>
    <rPh sb="0" eb="2">
      <t>シンヤ</t>
    </rPh>
    <phoneticPr fontId="1"/>
  </si>
  <si>
    <t>21：00～
翌7：00</t>
    <rPh sb="7" eb="8">
      <t>ヨク</t>
    </rPh>
    <phoneticPr fontId="1"/>
  </si>
  <si>
    <t>深夜帯</t>
    <rPh sb="0" eb="2">
      <t>シンヤ</t>
    </rPh>
    <rPh sb="2" eb="3">
      <t>タイ</t>
    </rPh>
    <phoneticPr fontId="1"/>
  </si>
  <si>
    <t>昼帯</t>
    <rPh sb="0" eb="1">
      <t>ヒル</t>
    </rPh>
    <rPh sb="1" eb="2">
      <t>タイ</t>
    </rPh>
    <phoneticPr fontId="1"/>
  </si>
  <si>
    <t>＋</t>
    <phoneticPr fontId="1"/>
  </si>
  <si>
    <t>基準</t>
    <rPh sb="0" eb="2">
      <t>キジュン</t>
    </rPh>
    <phoneticPr fontId="1"/>
  </si>
  <si>
    <t>2人</t>
    <rPh sb="1" eb="2">
      <t>ニン</t>
    </rPh>
    <phoneticPr fontId="1"/>
  </si>
  <si>
    <t>　2人</t>
    <rPh sb="2" eb="3">
      <t>ニン</t>
    </rPh>
    <phoneticPr fontId="1"/>
  </si>
  <si>
    <t>4人</t>
    <rPh sb="1" eb="2">
      <t>ニン</t>
    </rPh>
    <phoneticPr fontId="1"/>
  </si>
  <si>
    <t>その他時間外等　（B)</t>
    <rPh sb="2" eb="3">
      <t>タ</t>
    </rPh>
    <rPh sb="3" eb="6">
      <t>ジカンガイ</t>
    </rPh>
    <rPh sb="6" eb="7">
      <t>トウ</t>
    </rPh>
    <phoneticPr fontId="1"/>
  </si>
  <si>
    <t>総計（A＋B）</t>
    <rPh sb="0" eb="2">
      <t>ソウケイ</t>
    </rPh>
    <phoneticPr fontId="1"/>
  </si>
  <si>
    <t>★園児数</t>
    <rPh sb="1" eb="3">
      <t>エンジ</t>
    </rPh>
    <rPh sb="3" eb="4">
      <t>スウ</t>
    </rPh>
    <phoneticPr fontId="1"/>
  </si>
  <si>
    <t>★保育日数</t>
    <rPh sb="1" eb="3">
      <t>ホイク</t>
    </rPh>
    <rPh sb="3" eb="5">
      <t>ニッスウ</t>
    </rPh>
    <phoneticPr fontId="1"/>
  </si>
  <si>
    <t>年間計　（A）</t>
    <rPh sb="0" eb="2">
      <t>ネンカン</t>
    </rPh>
    <rPh sb="2" eb="3">
      <t>ケイ</t>
    </rPh>
    <phoneticPr fontId="1"/>
  </si>
  <si>
    <t>土日祝</t>
    <rPh sb="0" eb="3">
      <t>ドニチシュク</t>
    </rPh>
    <phoneticPr fontId="1"/>
  </si>
  <si>
    <t>月～日</t>
    <rPh sb="0" eb="1">
      <t>ゲツ</t>
    </rPh>
    <rPh sb="2" eb="3">
      <t>ニチ</t>
    </rPh>
    <phoneticPr fontId="1"/>
  </si>
  <si>
    <t>土日祝</t>
    <rPh sb="0" eb="1">
      <t>ド</t>
    </rPh>
    <rPh sb="1" eb="3">
      <t>ニチシュク</t>
    </rPh>
    <phoneticPr fontId="1"/>
  </si>
  <si>
    <t>10～12月</t>
    <rPh sb="5" eb="6">
      <t>ガツ</t>
    </rPh>
    <phoneticPr fontId="1"/>
  </si>
  <si>
    <t>【保育士】</t>
    <rPh sb="1" eb="4">
      <t>ホイクシ</t>
    </rPh>
    <phoneticPr fontId="1"/>
  </si>
  <si>
    <t>【調理師】</t>
    <rPh sb="1" eb="4">
      <t>チョウリシ</t>
    </rPh>
    <phoneticPr fontId="1"/>
  </si>
  <si>
    <t>＜参考＞最低限必要な保育士人員</t>
    <rPh sb="1" eb="3">
      <t>サンコウ</t>
    </rPh>
    <rPh sb="4" eb="7">
      <t>サイテイゲン</t>
    </rPh>
    <rPh sb="7" eb="9">
      <t>ヒツヨウ</t>
    </rPh>
    <rPh sb="10" eb="13">
      <t>ホイクシ</t>
    </rPh>
    <rPh sb="13" eb="15">
      <t>ジンイン</t>
    </rPh>
    <phoneticPr fontId="1"/>
  </si>
  <si>
    <t>準備・片付け</t>
    <rPh sb="0" eb="2">
      <t>ジュンビ</t>
    </rPh>
    <rPh sb="3" eb="5">
      <t>カタヅ</t>
    </rPh>
    <phoneticPr fontId="1"/>
  </si>
  <si>
    <r>
      <rPr>
        <b/>
        <sz val="16"/>
        <color theme="1"/>
        <rFont val="ＭＳ Ｐゴシック"/>
        <family val="3"/>
        <charset val="128"/>
        <scheme val="minor"/>
      </rPr>
      <t xml:space="preserve">
＜保育士配置の考え方＞</t>
    </r>
    <r>
      <rPr>
        <b/>
        <sz val="14"/>
        <color theme="1"/>
        <rFont val="ＭＳ Ｐゴシック"/>
        <family val="3"/>
        <charset val="128"/>
        <scheme val="minor"/>
      </rPr>
      <t xml:space="preserve">
</t>
    </r>
    <r>
      <rPr>
        <sz val="11"/>
        <color theme="1"/>
        <rFont val="ＭＳ Ｐゴシック"/>
        <family val="3"/>
        <charset val="128"/>
        <scheme val="minor"/>
      </rPr>
      <t>●どのような基準で保育士を配置するのか、考え方を具体的に記載してください。
●突発的な時間外勤務や、イベント時の保育士加配などについて別途委託料請求を行う場合は、その考え方及び見込み時間数も具体的に記載してください。
　なお、この場合、表の下段「その他時間外等（B)」の欄に年間の予定金額を入力してください。</t>
    </r>
    <rPh sb="54" eb="57">
      <t>トッパツテキ</t>
    </rPh>
    <phoneticPr fontId="1"/>
  </si>
  <si>
    <t>【様式第12号－①】</t>
    <rPh sb="1" eb="3">
      <t>ヨウシキ</t>
    </rPh>
    <rPh sb="3" eb="4">
      <t>ダイ</t>
    </rPh>
    <rPh sb="6" eb="7">
      <t>ゴウ</t>
    </rPh>
    <phoneticPr fontId="1"/>
  </si>
  <si>
    <t>人件費等（変動費）　積算シート　令和８年度</t>
    <rPh sb="0" eb="3">
      <t>ジンケンヒ</t>
    </rPh>
    <rPh sb="3" eb="4">
      <t>ナド</t>
    </rPh>
    <rPh sb="5" eb="7">
      <t>ヘンドウ</t>
    </rPh>
    <rPh sb="7" eb="8">
      <t>ヒ</t>
    </rPh>
    <rPh sb="10" eb="12">
      <t>セキサン</t>
    </rPh>
    <rPh sb="16" eb="18">
      <t>レイワ</t>
    </rPh>
    <rPh sb="19" eb="21">
      <t>ネンド</t>
    </rPh>
    <phoneticPr fontId="1"/>
  </si>
  <si>
    <t>人件費等（変動費）　積算シート　令和９年度</t>
    <rPh sb="0" eb="3">
      <t>ジンケンヒ</t>
    </rPh>
    <rPh sb="3" eb="4">
      <t>ナド</t>
    </rPh>
    <rPh sb="5" eb="7">
      <t>ヘンドウ</t>
    </rPh>
    <rPh sb="7" eb="8">
      <t>ヒ</t>
    </rPh>
    <rPh sb="10" eb="12">
      <t>セキサン</t>
    </rPh>
    <rPh sb="16" eb="18">
      <t>レイワ</t>
    </rPh>
    <rPh sb="19" eb="21">
      <t>ネンド</t>
    </rPh>
    <phoneticPr fontId="1"/>
  </si>
  <si>
    <t>人件費等（変動費）　積算シート　令和10年度</t>
    <rPh sb="0" eb="3">
      <t>ジンケンヒ</t>
    </rPh>
    <rPh sb="3" eb="4">
      <t>ナド</t>
    </rPh>
    <rPh sb="5" eb="7">
      <t>ヘンドウ</t>
    </rPh>
    <rPh sb="7" eb="8">
      <t>ヒ</t>
    </rPh>
    <rPh sb="10" eb="12">
      <t>セキサン</t>
    </rPh>
    <rPh sb="16" eb="18">
      <t>レイワ</t>
    </rPh>
    <rPh sb="20" eb="22">
      <t>ネンド</t>
    </rPh>
    <phoneticPr fontId="1"/>
  </si>
  <si>
    <t>【様式第12号－②】</t>
    <rPh sb="1" eb="3">
      <t>ヨウシキ</t>
    </rPh>
    <rPh sb="3" eb="4">
      <t>ダイ</t>
    </rPh>
    <rPh sb="6" eb="7">
      <t>ゴウ</t>
    </rPh>
    <phoneticPr fontId="1"/>
  </si>
  <si>
    <t>【様式第12号－③】</t>
    <rPh sb="1" eb="3">
      <t>ヨウシキ</t>
    </rPh>
    <rPh sb="3" eb="4">
      <t>ダイ</t>
    </rPh>
    <rPh sb="6" eb="7">
      <t>ゴウ</t>
    </rPh>
    <phoneticPr fontId="1"/>
  </si>
  <si>
    <t>月～日祝</t>
    <rPh sb="0" eb="1">
      <t>ゲツ</t>
    </rPh>
    <rPh sb="2" eb="3">
      <t>ニチ</t>
    </rPh>
    <rPh sb="3" eb="4">
      <t>シュク</t>
    </rPh>
    <phoneticPr fontId="1"/>
  </si>
  <si>
    <t>毎週水</t>
    <rPh sb="0" eb="2">
      <t>マイシュウ</t>
    </rPh>
    <rPh sb="2" eb="3">
      <t>スイ</t>
    </rPh>
    <phoneticPr fontId="1"/>
  </si>
  <si>
    <t>2ｈ</t>
    <phoneticPr fontId="1"/>
  </si>
  <si>
    <t>3人</t>
    <rPh sb="1" eb="2">
      <t>ニン</t>
    </rPh>
    <phoneticPr fontId="1"/>
  </si>
  <si>
    <t>5人</t>
    <rPh sb="1" eb="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</si>
</sst>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b/>
      <sz val="16"/>
      <color rgb="FF000000"/>
      <name val="ＭＳ Ｐゴシック"/>
      <family val="3"/>
      <charset val="128"/>
      <scheme val="minor"/>
    </font>
    <font>
      <sz val="11"/>
      <color rgb="FF000000"/>
      <name val="Calibri"/>
      <family val="2"/>
    </font>
    <font>
      <sz val="11"/>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8">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3" fillId="0" borderId="1" xfId="0" applyFont="1" applyBorder="1">
      <alignment vertical="center"/>
    </xf>
    <xf numFmtId="0" fontId="4" fillId="0" borderId="0" xfId="0" applyFont="1">
      <alignment vertical="center"/>
    </xf>
    <xf numFmtId="0" fontId="0" fillId="0" borderId="1" xfId="0" applyBorder="1" applyAlignment="1">
      <alignment horizontal="center" vertical="center"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0" fillId="0" borderId="3" xfId="0" applyBorder="1">
      <alignment vertical="center"/>
    </xf>
    <xf numFmtId="0" fontId="4" fillId="0" borderId="10" xfId="0" applyFont="1" applyBorder="1" applyAlignment="1">
      <alignment vertical="center" textRotation="255"/>
    </xf>
    <xf numFmtId="0" fontId="4" fillId="0" borderId="13" xfId="0" applyFont="1" applyBorder="1">
      <alignment vertical="center"/>
    </xf>
    <xf numFmtId="0" fontId="4" fillId="0" borderId="13" xfId="0" applyFont="1" applyBorder="1" applyAlignment="1">
      <alignment vertical="center" textRotation="255"/>
    </xf>
    <xf numFmtId="0" fontId="0" fillId="0" borderId="13" xfId="0" applyBorder="1">
      <alignment vertical="center"/>
    </xf>
    <xf numFmtId="176" fontId="0" fillId="0" borderId="0" xfId="0" applyNumberFormat="1">
      <alignment vertical="center"/>
    </xf>
    <xf numFmtId="176" fontId="0" fillId="2" borderId="12" xfId="0" applyNumberFormat="1" applyFill="1" applyBorder="1">
      <alignment vertical="center"/>
    </xf>
    <xf numFmtId="0" fontId="4" fillId="0" borderId="13" xfId="0" applyFont="1" applyFill="1" applyBorder="1" applyAlignment="1">
      <alignment vertical="center" textRotation="255"/>
    </xf>
    <xf numFmtId="0" fontId="4" fillId="0" borderId="0" xfId="0" applyFont="1" applyAlignment="1">
      <alignment vertical="center"/>
    </xf>
    <xf numFmtId="0" fontId="5" fillId="0" borderId="0" xfId="0" applyFont="1" applyAlignment="1">
      <alignment vertical="center"/>
    </xf>
    <xf numFmtId="0" fontId="0" fillId="0" borderId="0" xfId="0" applyBorder="1">
      <alignment vertical="center"/>
    </xf>
    <xf numFmtId="0" fontId="0" fillId="0" borderId="15" xfId="0" applyBorder="1" applyAlignment="1">
      <alignment horizontal="right" vertical="center"/>
    </xf>
    <xf numFmtId="0" fontId="0" fillId="0" borderId="17" xfId="0" applyBorder="1" applyAlignment="1">
      <alignment horizontal="center" vertical="center"/>
    </xf>
    <xf numFmtId="0" fontId="0" fillId="0" borderId="8" xfId="0" applyBorder="1" applyAlignment="1">
      <alignment horizontal="right" vertical="center"/>
    </xf>
    <xf numFmtId="0" fontId="0" fillId="0" borderId="18" xfId="0" applyBorder="1" applyAlignment="1">
      <alignment horizontal="center" vertical="center"/>
    </xf>
    <xf numFmtId="38" fontId="0" fillId="0" borderId="0" xfId="1" applyFont="1">
      <alignment vertical="center"/>
    </xf>
    <xf numFmtId="38" fontId="0" fillId="2" borderId="12" xfId="1" applyFont="1" applyFill="1" applyBorder="1">
      <alignment vertical="center"/>
    </xf>
    <xf numFmtId="0" fontId="0" fillId="0" borderId="16"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wrapText="1"/>
    </xf>
    <xf numFmtId="0" fontId="3" fillId="0" borderId="0" xfId="0" applyFont="1" applyBorder="1">
      <alignment vertical="center"/>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0" xfId="0" applyFont="1">
      <alignment vertical="center"/>
    </xf>
    <xf numFmtId="0" fontId="8" fillId="0" borderId="0" xfId="0" applyFont="1">
      <alignment vertical="center"/>
    </xf>
    <xf numFmtId="0" fontId="0" fillId="3" borderId="12" xfId="0" applyFill="1" applyBorder="1">
      <alignment vertical="center"/>
    </xf>
    <xf numFmtId="0" fontId="0" fillId="3" borderId="10" xfId="0" applyFill="1" applyBorder="1">
      <alignment vertical="center"/>
    </xf>
    <xf numFmtId="38" fontId="0" fillId="3" borderId="12" xfId="1"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0" fillId="0" borderId="28" xfId="0" applyBorder="1" applyAlignment="1">
      <alignment vertical="center"/>
    </xf>
    <xf numFmtId="0" fontId="0" fillId="0" borderId="29" xfId="0" applyFill="1" applyBorder="1">
      <alignment vertical="center"/>
    </xf>
    <xf numFmtId="0" fontId="0" fillId="0" borderId="0" xfId="0" applyAlignment="1"/>
    <xf numFmtId="0" fontId="0" fillId="0" borderId="0" xfId="0" applyFill="1" applyBorder="1" applyAlignment="1">
      <alignment horizontal="center" vertical="top"/>
    </xf>
    <xf numFmtId="0" fontId="0" fillId="3" borderId="19" xfId="0" applyFill="1" applyBorder="1" applyAlignment="1">
      <alignment vertical="top"/>
    </xf>
    <xf numFmtId="0" fontId="0" fillId="3" borderId="0" xfId="0" applyFill="1" applyBorder="1" applyAlignment="1">
      <alignment vertical="top"/>
    </xf>
    <xf numFmtId="0" fontId="0" fillId="3" borderId="14" xfId="0" applyFill="1" applyBorder="1" applyAlignment="1">
      <alignment vertical="top"/>
    </xf>
    <xf numFmtId="0" fontId="0" fillId="3" borderId="23" xfId="0" applyFill="1" applyBorder="1" applyAlignment="1">
      <alignment vertical="top"/>
    </xf>
    <xf numFmtId="0" fontId="0" fillId="3" borderId="24" xfId="0" applyFill="1" applyBorder="1" applyAlignment="1">
      <alignment vertical="top"/>
    </xf>
    <xf numFmtId="0" fontId="0" fillId="3" borderId="25" xfId="0" applyFill="1" applyBorder="1" applyAlignment="1">
      <alignment vertical="top"/>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11" fillId="0" borderId="14" xfId="0" applyFont="1" applyBorder="1" applyAlignment="1">
      <alignment horizontal="right" vertical="center"/>
    </xf>
    <xf numFmtId="176" fontId="0" fillId="2" borderId="26" xfId="0" applyNumberFormat="1" applyFill="1" applyBorder="1" applyAlignment="1">
      <alignment horizontal="right" vertical="center"/>
    </xf>
    <xf numFmtId="0" fontId="0" fillId="2" borderId="27" xfId="0" applyFill="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176" fontId="0" fillId="2" borderId="12" xfId="0" applyNumberFormat="1" applyFill="1" applyBorder="1" applyAlignment="1">
      <alignment horizontal="right" vertical="center"/>
    </xf>
    <xf numFmtId="0" fontId="0" fillId="2" borderId="11" xfId="0" applyFill="1" applyBorder="1" applyAlignment="1">
      <alignment horizontal="right"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right" vertical="center"/>
    </xf>
    <xf numFmtId="0" fontId="12" fillId="0" borderId="0" xfId="0" applyFont="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8" fillId="0" borderId="20"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3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0" fillId="0" borderId="1" xfId="0"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19050</xdr:colOff>
      <xdr:row>8</xdr:row>
      <xdr:rowOff>342900</xdr:rowOff>
    </xdr:from>
    <xdr:to>
      <xdr:col>17</xdr:col>
      <xdr:colOff>190500</xdr:colOff>
      <xdr:row>11</xdr:row>
      <xdr:rowOff>285750</xdr:rowOff>
    </xdr:to>
    <xdr:sp macro="" textlink="">
      <xdr:nvSpPr>
        <xdr:cNvPr id="2" name="正方形/長方形 1"/>
        <xdr:cNvSpPr/>
      </xdr:nvSpPr>
      <xdr:spPr>
        <a:xfrm>
          <a:off x="6667500" y="3028950"/>
          <a:ext cx="1381125" cy="65722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１日の配置人数等</a:t>
          </a:r>
          <a:endParaRPr kumimoji="1" lang="en-US" altLang="ja-JP" sz="1100"/>
        </a:p>
        <a:p>
          <a:pPr algn="ctr"/>
          <a:r>
            <a:rPr kumimoji="1" lang="ja-JP" altLang="en-US" sz="1100"/>
            <a:t>（②）</a:t>
          </a:r>
        </a:p>
      </xdr:txBody>
    </xdr:sp>
    <xdr:clientData/>
  </xdr:twoCellAnchor>
  <xdr:twoCellAnchor>
    <xdr:from>
      <xdr:col>19</xdr:col>
      <xdr:colOff>1</xdr:colOff>
      <xdr:row>11</xdr:row>
      <xdr:rowOff>28575</xdr:rowOff>
    </xdr:from>
    <xdr:to>
      <xdr:col>20</xdr:col>
      <xdr:colOff>209550</xdr:colOff>
      <xdr:row>12</xdr:row>
      <xdr:rowOff>219075</xdr:rowOff>
    </xdr:to>
    <xdr:sp macro="" textlink="">
      <xdr:nvSpPr>
        <xdr:cNvPr id="3" name="正方形/長方形 2"/>
        <xdr:cNvSpPr/>
      </xdr:nvSpPr>
      <xdr:spPr>
        <a:xfrm>
          <a:off x="8743951" y="3429000"/>
          <a:ext cx="1076324"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延時間数</a:t>
          </a:r>
          <a:endParaRPr kumimoji="1" lang="en-US" altLang="ja-JP" sz="1100"/>
        </a:p>
        <a:p>
          <a:pPr algn="ctr"/>
          <a:r>
            <a:rPr kumimoji="1" lang="ja-JP" altLang="en-US" sz="1100"/>
            <a:t>（①</a:t>
          </a:r>
          <a:r>
            <a:rPr kumimoji="1" lang="en-US" altLang="ja-JP" sz="1100"/>
            <a:t>×</a:t>
          </a:r>
          <a:r>
            <a:rPr kumimoji="1" lang="ja-JP" altLang="en-US" sz="1100"/>
            <a:t>②）</a:t>
          </a:r>
          <a:endParaRPr kumimoji="1" lang="en-US" altLang="ja-JP" sz="1100"/>
        </a:p>
      </xdr:txBody>
    </xdr:sp>
    <xdr:clientData/>
  </xdr:twoCellAnchor>
  <xdr:twoCellAnchor>
    <xdr:from>
      <xdr:col>13</xdr:col>
      <xdr:colOff>219075</xdr:colOff>
      <xdr:row>4</xdr:row>
      <xdr:rowOff>266700</xdr:rowOff>
    </xdr:from>
    <xdr:to>
      <xdr:col>18</xdr:col>
      <xdr:colOff>0</xdr:colOff>
      <xdr:row>8</xdr:row>
      <xdr:rowOff>114300</xdr:rowOff>
    </xdr:to>
    <xdr:sp macro="" textlink="">
      <xdr:nvSpPr>
        <xdr:cNvPr id="4" name="四角形吹き出し 3"/>
        <xdr:cNvSpPr/>
      </xdr:nvSpPr>
      <xdr:spPr>
        <a:xfrm>
          <a:off x="6600825" y="1524000"/>
          <a:ext cx="1476375" cy="1276350"/>
        </a:xfrm>
        <a:prstGeom prst="wedgeRectCallout">
          <a:avLst>
            <a:gd name="adj1" fmla="val -18898"/>
            <a:gd name="adj2" fmla="val 67438"/>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保育士の配置数を記入してください。</a:t>
          </a:r>
          <a:endParaRPr kumimoji="1" lang="en-US" altLang="ja-JP" sz="1100"/>
        </a:p>
        <a:p>
          <a:pPr algn="l"/>
          <a:r>
            <a:rPr kumimoji="1" lang="ja-JP" altLang="en-US" sz="1100"/>
            <a:t>なお、時間加配を行う場合は、加配する時間数も記入してください。</a:t>
          </a:r>
          <a:endParaRPr kumimoji="1" lang="en-US" altLang="ja-JP" sz="1100"/>
        </a:p>
        <a:p>
          <a:pPr algn="l"/>
          <a:endParaRPr kumimoji="1" lang="ja-JP" altLang="en-US" sz="1100"/>
        </a:p>
      </xdr:txBody>
    </xdr:sp>
    <xdr:clientData/>
  </xdr:twoCellAnchor>
  <xdr:twoCellAnchor>
    <xdr:from>
      <xdr:col>23</xdr:col>
      <xdr:colOff>28573</xdr:colOff>
      <xdr:row>11</xdr:row>
      <xdr:rowOff>38100</xdr:rowOff>
    </xdr:from>
    <xdr:to>
      <xdr:col>24</xdr:col>
      <xdr:colOff>476250</xdr:colOff>
      <xdr:row>12</xdr:row>
      <xdr:rowOff>228600</xdr:rowOff>
    </xdr:to>
    <xdr:sp macro="" textlink="">
      <xdr:nvSpPr>
        <xdr:cNvPr id="5" name="正方形/長方形 4"/>
        <xdr:cNvSpPr/>
      </xdr:nvSpPr>
      <xdr:spPr>
        <a:xfrm>
          <a:off x="10448923" y="3438525"/>
          <a:ext cx="1095377" cy="49530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時間単価</a:t>
          </a:r>
          <a:endParaRPr kumimoji="1" lang="en-US" altLang="ja-JP" sz="1100"/>
        </a:p>
        <a:p>
          <a:pPr algn="ctr"/>
          <a:r>
            <a:rPr kumimoji="1" lang="ja-JP" altLang="en-US" sz="1100"/>
            <a:t>（③）</a:t>
          </a:r>
          <a:endParaRPr kumimoji="1" lang="en-US" altLang="ja-JP" sz="1100"/>
        </a:p>
      </xdr:txBody>
    </xdr:sp>
    <xdr:clientData/>
  </xdr:twoCellAnchor>
  <xdr:twoCellAnchor>
    <xdr:from>
      <xdr:col>26</xdr:col>
      <xdr:colOff>19049</xdr:colOff>
      <xdr:row>11</xdr:row>
      <xdr:rowOff>57150</xdr:rowOff>
    </xdr:from>
    <xdr:to>
      <xdr:col>27</xdr:col>
      <xdr:colOff>171449</xdr:colOff>
      <xdr:row>12</xdr:row>
      <xdr:rowOff>247650</xdr:rowOff>
    </xdr:to>
    <xdr:sp macro="" textlink="">
      <xdr:nvSpPr>
        <xdr:cNvPr id="6" name="正方形/長方形 5"/>
        <xdr:cNvSpPr/>
      </xdr:nvSpPr>
      <xdr:spPr>
        <a:xfrm>
          <a:off x="12287249" y="3457575"/>
          <a:ext cx="1266825"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金額合計</a:t>
          </a:r>
          <a:endParaRPr kumimoji="1" lang="en-US" altLang="ja-JP" sz="1100"/>
        </a:p>
        <a:p>
          <a:pPr algn="ctr"/>
          <a:r>
            <a:rPr kumimoji="1" lang="ja-JP" altLang="en-US" sz="1100"/>
            <a:t>（①</a:t>
          </a:r>
          <a:r>
            <a:rPr kumimoji="1" lang="en-US" altLang="ja-JP" sz="1100"/>
            <a:t>×</a:t>
          </a:r>
          <a:r>
            <a:rPr kumimoji="1" lang="ja-JP" altLang="en-US" sz="1100"/>
            <a:t>②</a:t>
          </a:r>
          <a:r>
            <a:rPr kumimoji="1" lang="en-US" altLang="ja-JP" sz="1100"/>
            <a:t>×</a:t>
          </a:r>
          <a:r>
            <a:rPr kumimoji="1" lang="ja-JP" altLang="en-US" sz="1100"/>
            <a:t>③）</a:t>
          </a:r>
          <a:endParaRPr kumimoji="1" lang="en-US" altLang="ja-JP" sz="1100"/>
        </a:p>
      </xdr:txBody>
    </xdr:sp>
    <xdr:clientData/>
  </xdr:twoCellAnchor>
  <xdr:twoCellAnchor>
    <xdr:from>
      <xdr:col>25</xdr:col>
      <xdr:colOff>9525</xdr:colOff>
      <xdr:row>13</xdr:row>
      <xdr:rowOff>152400</xdr:rowOff>
    </xdr:from>
    <xdr:to>
      <xdr:col>26</xdr:col>
      <xdr:colOff>9525</xdr:colOff>
      <xdr:row>13</xdr:row>
      <xdr:rowOff>152400</xdr:rowOff>
    </xdr:to>
    <xdr:cxnSp macro="">
      <xdr:nvCxnSpPr>
        <xdr:cNvPr id="7" name="直線矢印コネクタ 6"/>
        <xdr:cNvCxnSpPr/>
      </xdr:nvCxnSpPr>
      <xdr:spPr>
        <a:xfrm>
          <a:off x="11591925" y="41624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14</xdr:row>
      <xdr:rowOff>180975</xdr:rowOff>
    </xdr:from>
    <xdr:to>
      <xdr:col>26</xdr:col>
      <xdr:colOff>19050</xdr:colOff>
      <xdr:row>14</xdr:row>
      <xdr:rowOff>180975</xdr:rowOff>
    </xdr:to>
    <xdr:cxnSp macro="">
      <xdr:nvCxnSpPr>
        <xdr:cNvPr id="8" name="直線矢印コネクタ 7"/>
        <xdr:cNvCxnSpPr/>
      </xdr:nvCxnSpPr>
      <xdr:spPr>
        <a:xfrm>
          <a:off x="11601450" y="44958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15</xdr:row>
      <xdr:rowOff>161925</xdr:rowOff>
    </xdr:from>
    <xdr:to>
      <xdr:col>26</xdr:col>
      <xdr:colOff>19050</xdr:colOff>
      <xdr:row>15</xdr:row>
      <xdr:rowOff>161925</xdr:rowOff>
    </xdr:to>
    <xdr:cxnSp macro="">
      <xdr:nvCxnSpPr>
        <xdr:cNvPr id="9" name="直線矢印コネクタ 8"/>
        <xdr:cNvCxnSpPr/>
      </xdr:nvCxnSpPr>
      <xdr:spPr>
        <a:xfrm>
          <a:off x="11601450" y="47815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16</xdr:row>
      <xdr:rowOff>161925</xdr:rowOff>
    </xdr:from>
    <xdr:to>
      <xdr:col>26</xdr:col>
      <xdr:colOff>19050</xdr:colOff>
      <xdr:row>16</xdr:row>
      <xdr:rowOff>161925</xdr:rowOff>
    </xdr:to>
    <xdr:cxnSp macro="">
      <xdr:nvCxnSpPr>
        <xdr:cNvPr id="10" name="直線矢印コネクタ 9"/>
        <xdr:cNvCxnSpPr/>
      </xdr:nvCxnSpPr>
      <xdr:spPr>
        <a:xfrm>
          <a:off x="11601450" y="50863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16</xdr:row>
      <xdr:rowOff>228600</xdr:rowOff>
    </xdr:from>
    <xdr:to>
      <xdr:col>25</xdr:col>
      <xdr:colOff>657225</xdr:colOff>
      <xdr:row>17</xdr:row>
      <xdr:rowOff>171450</xdr:rowOff>
    </xdr:to>
    <xdr:cxnSp macro="">
      <xdr:nvCxnSpPr>
        <xdr:cNvPr id="11" name="直線矢印コネクタ 10"/>
        <xdr:cNvCxnSpPr/>
      </xdr:nvCxnSpPr>
      <xdr:spPr>
        <a:xfrm flipV="1">
          <a:off x="11591925" y="515302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19</xdr:row>
      <xdr:rowOff>152400</xdr:rowOff>
    </xdr:from>
    <xdr:to>
      <xdr:col>26</xdr:col>
      <xdr:colOff>9525</xdr:colOff>
      <xdr:row>19</xdr:row>
      <xdr:rowOff>152400</xdr:rowOff>
    </xdr:to>
    <xdr:cxnSp macro="">
      <xdr:nvCxnSpPr>
        <xdr:cNvPr id="12" name="直線矢印コネクタ 11"/>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13" name="直線矢印コネクタ 12"/>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14" name="直線矢印コネクタ 13"/>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15" name="直線矢印コネクタ 14"/>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22</xdr:row>
      <xdr:rowOff>228600</xdr:rowOff>
    </xdr:from>
    <xdr:to>
      <xdr:col>25</xdr:col>
      <xdr:colOff>657225</xdr:colOff>
      <xdr:row>23</xdr:row>
      <xdr:rowOff>171450</xdr:rowOff>
    </xdr:to>
    <xdr:cxnSp macro="">
      <xdr:nvCxnSpPr>
        <xdr:cNvPr id="16" name="直線矢印コネクタ 15"/>
        <xdr:cNvCxnSpPr/>
      </xdr:nvCxnSpPr>
      <xdr:spPr>
        <a:xfrm flipV="1">
          <a:off x="11591925" y="699135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17" name="直線矢印コネクタ 16"/>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18" name="直線矢印コネクタ 17"/>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19" name="直線矢印コネクタ 18"/>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20" name="直線矢印コネクタ 19"/>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28</xdr:row>
      <xdr:rowOff>228600</xdr:rowOff>
    </xdr:from>
    <xdr:to>
      <xdr:col>25</xdr:col>
      <xdr:colOff>657225</xdr:colOff>
      <xdr:row>29</xdr:row>
      <xdr:rowOff>171450</xdr:rowOff>
    </xdr:to>
    <xdr:cxnSp macro="">
      <xdr:nvCxnSpPr>
        <xdr:cNvPr id="21" name="直線矢印コネクタ 20"/>
        <xdr:cNvCxnSpPr/>
      </xdr:nvCxnSpPr>
      <xdr:spPr>
        <a:xfrm flipV="1">
          <a:off x="11591925" y="882967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22" name="直線矢印コネクタ 21"/>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23" name="直線矢印コネクタ 22"/>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24" name="直線矢印コネクタ 23"/>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25" name="直線矢印コネクタ 24"/>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34</xdr:row>
      <xdr:rowOff>228600</xdr:rowOff>
    </xdr:from>
    <xdr:to>
      <xdr:col>25</xdr:col>
      <xdr:colOff>657225</xdr:colOff>
      <xdr:row>35</xdr:row>
      <xdr:rowOff>171450</xdr:rowOff>
    </xdr:to>
    <xdr:cxnSp macro="">
      <xdr:nvCxnSpPr>
        <xdr:cNvPr id="26" name="直線矢印コネクタ 25"/>
        <xdr:cNvCxnSpPr/>
      </xdr:nvCxnSpPr>
      <xdr:spPr>
        <a:xfrm flipV="1">
          <a:off x="11591925" y="1066800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171450</xdr:colOff>
      <xdr:row>4</xdr:row>
      <xdr:rowOff>85725</xdr:rowOff>
    </xdr:from>
    <xdr:to>
      <xdr:col>25</xdr:col>
      <xdr:colOff>380999</xdr:colOff>
      <xdr:row>8</xdr:row>
      <xdr:rowOff>409575</xdr:rowOff>
    </xdr:to>
    <xdr:sp macro="" textlink="">
      <xdr:nvSpPr>
        <xdr:cNvPr id="27" name="四角形吹き出し 26"/>
        <xdr:cNvSpPr/>
      </xdr:nvSpPr>
      <xdr:spPr>
        <a:xfrm>
          <a:off x="10210800" y="1343025"/>
          <a:ext cx="1752599" cy="1704975"/>
        </a:xfrm>
        <a:prstGeom prst="wedgeRectCallout">
          <a:avLst>
            <a:gd name="adj1" fmla="val -18292"/>
            <a:gd name="adj2" fmla="val 65900"/>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深夜帯は</a:t>
          </a:r>
          <a:r>
            <a:rPr kumimoji="1" lang="en-US" altLang="ja-JP" sz="1100"/>
            <a:t>22</a:t>
          </a:r>
          <a:r>
            <a:rPr kumimoji="1" lang="ja-JP" altLang="en-US" sz="1100"/>
            <a:t>：</a:t>
          </a:r>
          <a:r>
            <a:rPr kumimoji="1" lang="en-US" altLang="ja-JP" sz="1100"/>
            <a:t>00</a:t>
          </a:r>
          <a:r>
            <a:rPr kumimoji="1" lang="ja-JP" altLang="en-US" sz="1100"/>
            <a:t>から翌</a:t>
          </a:r>
          <a:r>
            <a:rPr kumimoji="1" lang="en-US" altLang="ja-JP" sz="1100"/>
            <a:t>5</a:t>
          </a:r>
          <a:r>
            <a:rPr kumimoji="1" lang="ja-JP" altLang="en-US" sz="1100"/>
            <a:t>：</a:t>
          </a:r>
          <a:r>
            <a:rPr kumimoji="1" lang="en-US" altLang="ja-JP" sz="1100"/>
            <a:t>00</a:t>
          </a:r>
          <a:r>
            <a:rPr kumimoji="1" lang="ja-JP" altLang="en-US" sz="1100"/>
            <a:t>の７時間で計算式を設定（昼帯は、それ以外の時間）</a:t>
          </a:r>
          <a:endParaRPr kumimoji="1" lang="en-US" altLang="ja-JP" sz="1100"/>
        </a:p>
        <a:p>
          <a:pPr algn="l"/>
          <a:r>
            <a:rPr kumimoji="1" lang="en-US" altLang="ja-JP" sz="1100"/>
            <a:t>※</a:t>
          </a:r>
          <a:r>
            <a:rPr kumimoji="1" lang="ja-JP" altLang="en-US" sz="1100"/>
            <a:t>上記の時間帯以外で単価設定をする場合は、別紙で作成してください。</a:t>
          </a:r>
        </a:p>
      </xdr:txBody>
    </xdr:sp>
    <xdr:clientData/>
  </xdr:twoCellAnchor>
  <xdr:twoCellAnchor>
    <xdr:from>
      <xdr:col>25</xdr:col>
      <xdr:colOff>9525</xdr:colOff>
      <xdr:row>19</xdr:row>
      <xdr:rowOff>152400</xdr:rowOff>
    </xdr:from>
    <xdr:to>
      <xdr:col>26</xdr:col>
      <xdr:colOff>9525</xdr:colOff>
      <xdr:row>19</xdr:row>
      <xdr:rowOff>152400</xdr:rowOff>
    </xdr:to>
    <xdr:cxnSp macro="">
      <xdr:nvCxnSpPr>
        <xdr:cNvPr id="28" name="直線矢印コネクタ 27"/>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29" name="直線矢印コネクタ 28"/>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30" name="直線矢印コネクタ 29"/>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31" name="直線矢印コネクタ 30"/>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2" name="直線矢印コネクタ 31"/>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3" name="直線矢印コネクタ 32"/>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4" name="直線矢印コネクタ 33"/>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5" name="直線矢印コネクタ 34"/>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6" name="直線矢印コネクタ 35"/>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7" name="直線矢印コネクタ 36"/>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8" name="直線矢印コネクタ 37"/>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9" name="直線矢印コネクタ 38"/>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0" name="直線矢印コネクタ 39"/>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1" name="直線矢印コネクタ 40"/>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2" name="直線矢印コネクタ 41"/>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3" name="直線矢印コネクタ 42"/>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4" name="直線矢印コネクタ 43"/>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5" name="直線矢印コネクタ 44"/>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6" name="直線矢印コネクタ 45"/>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7" name="直線矢印コネクタ 46"/>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200026</xdr:colOff>
      <xdr:row>1</xdr:row>
      <xdr:rowOff>57151</xdr:rowOff>
    </xdr:from>
    <xdr:to>
      <xdr:col>35</xdr:col>
      <xdr:colOff>247650</xdr:colOff>
      <xdr:row>6</xdr:row>
      <xdr:rowOff>104776</xdr:rowOff>
    </xdr:to>
    <xdr:sp macro="" textlink="">
      <xdr:nvSpPr>
        <xdr:cNvPr id="48" name="角丸四角形 47"/>
        <xdr:cNvSpPr/>
      </xdr:nvSpPr>
      <xdr:spPr>
        <a:xfrm>
          <a:off x="12468226" y="361951"/>
          <a:ext cx="5762624" cy="17811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solidFill>
                <a:srgbClr val="FF0000"/>
              </a:solidFill>
            </a:rPr>
            <a:t>＜注意＞</a:t>
          </a:r>
          <a:endParaRPr kumimoji="1" lang="en-US" altLang="ja-JP" sz="1600" b="1">
            <a:solidFill>
              <a:srgbClr val="FF0000"/>
            </a:solidFill>
          </a:endParaRPr>
        </a:p>
        <a:p>
          <a:pPr algn="l"/>
          <a:r>
            <a:rPr kumimoji="1" lang="ja-JP" altLang="en-US" sz="1200" b="0">
              <a:solidFill>
                <a:srgbClr val="FF0000"/>
              </a:solidFill>
            </a:rPr>
            <a:t>●黄色のセル以外は入力しないでください。</a:t>
          </a:r>
          <a:endParaRPr kumimoji="1" lang="en-US" altLang="ja-JP" sz="1200" b="0">
            <a:solidFill>
              <a:srgbClr val="FF0000"/>
            </a:solidFill>
          </a:endParaRPr>
        </a:p>
        <a:p>
          <a:pPr algn="l"/>
          <a:endParaRPr kumimoji="1" lang="en-US" altLang="ja-JP" sz="800" b="0">
            <a:solidFill>
              <a:srgbClr val="FF0000"/>
            </a:solidFill>
          </a:endParaRPr>
        </a:p>
        <a:p>
          <a:pPr algn="l"/>
          <a:r>
            <a:rPr kumimoji="1" lang="ja-JP" altLang="en-US" sz="1200" b="0">
              <a:solidFill>
                <a:srgbClr val="FF0000"/>
              </a:solidFill>
            </a:rPr>
            <a:t>●人件費以外の項目（運営管理費）についても、変動費として包括的に含めても構いません。</a:t>
          </a:r>
          <a:endParaRPr kumimoji="1" lang="en-US" altLang="ja-JP" sz="1200" b="0">
            <a:solidFill>
              <a:srgbClr val="FF0000"/>
            </a:solidFill>
          </a:endParaRPr>
        </a:p>
      </xdr:txBody>
    </xdr:sp>
    <xdr:clientData/>
  </xdr:twoCellAnchor>
  <xdr:twoCellAnchor>
    <xdr:from>
      <xdr:col>11</xdr:col>
      <xdr:colOff>95250</xdr:colOff>
      <xdr:row>36</xdr:row>
      <xdr:rowOff>0</xdr:rowOff>
    </xdr:from>
    <xdr:to>
      <xdr:col>13</xdr:col>
      <xdr:colOff>152400</xdr:colOff>
      <xdr:row>37</xdr:row>
      <xdr:rowOff>104775</xdr:rowOff>
    </xdr:to>
    <xdr:sp macro="" textlink="">
      <xdr:nvSpPr>
        <xdr:cNvPr id="49" name="四角形吹き出し 48"/>
        <xdr:cNvSpPr/>
      </xdr:nvSpPr>
      <xdr:spPr>
        <a:xfrm>
          <a:off x="5238750" y="11058525"/>
          <a:ext cx="1295400" cy="561975"/>
        </a:xfrm>
        <a:prstGeom prst="wedgeRectCallout">
          <a:avLst>
            <a:gd name="adj1" fmla="val 67449"/>
            <a:gd name="adj2" fmla="val -374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調理師の配置数を記入してください。</a:t>
          </a:r>
          <a:endParaRPr kumimoji="1" lang="en-US" altLang="ja-JP" sz="1100"/>
        </a:p>
        <a:p>
          <a:pPr algn="l"/>
          <a:endParaRPr kumimoji="1" lang="ja-JP" altLang="en-US" sz="1100"/>
        </a:p>
      </xdr:txBody>
    </xdr:sp>
    <xdr:clientData/>
  </xdr:twoCellAnchor>
  <xdr:twoCellAnchor>
    <xdr:from>
      <xdr:col>25</xdr:col>
      <xdr:colOff>19050</xdr:colOff>
      <xdr:row>37</xdr:row>
      <xdr:rowOff>180975</xdr:rowOff>
    </xdr:from>
    <xdr:to>
      <xdr:col>26</xdr:col>
      <xdr:colOff>19050</xdr:colOff>
      <xdr:row>37</xdr:row>
      <xdr:rowOff>180975</xdr:rowOff>
    </xdr:to>
    <xdr:cxnSp macro="">
      <xdr:nvCxnSpPr>
        <xdr:cNvPr id="50" name="直線矢印コネクタ 49"/>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1" name="直線矢印コネクタ 50"/>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2" name="直線矢印コネクタ 51"/>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276225</xdr:colOff>
      <xdr:row>36</xdr:row>
      <xdr:rowOff>323850</xdr:rowOff>
    </xdr:from>
    <xdr:to>
      <xdr:col>10</xdr:col>
      <xdr:colOff>485776</xdr:colOff>
      <xdr:row>38</xdr:row>
      <xdr:rowOff>428625</xdr:rowOff>
    </xdr:to>
    <xdr:sp macro="" textlink="">
      <xdr:nvSpPr>
        <xdr:cNvPr id="53" name="四角形吹き出し 52"/>
        <xdr:cNvSpPr/>
      </xdr:nvSpPr>
      <xdr:spPr>
        <a:xfrm>
          <a:off x="1143000" y="11382375"/>
          <a:ext cx="3933826" cy="914400"/>
        </a:xfrm>
        <a:prstGeom prst="wedgeRectCallout">
          <a:avLst>
            <a:gd name="adj1" fmla="val 45097"/>
            <a:gd name="adj2" fmla="val -11137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＜考え方＞</a:t>
          </a:r>
          <a:endParaRPr kumimoji="1" lang="en-US" altLang="ja-JP" sz="1100"/>
        </a:p>
        <a:p>
          <a:pPr algn="l"/>
          <a:r>
            <a:rPr kumimoji="1" lang="ja-JP" altLang="en-US" sz="1100"/>
            <a:t>  当院内保育所の最低配置基準に加え、準備・片づけの時間として、１日の保育開始前後に保育士</a:t>
          </a:r>
          <a:r>
            <a:rPr kumimoji="1" lang="en-US" altLang="ja-JP" sz="1100"/>
            <a:t>2</a:t>
          </a:r>
          <a:r>
            <a:rPr kumimoji="1" lang="ja-JP" altLang="en-US" sz="1100"/>
            <a:t>名を</a:t>
          </a:r>
          <a:r>
            <a:rPr kumimoji="1" lang="en-US" altLang="ja-JP" sz="1100"/>
            <a:t>30</a:t>
          </a:r>
          <a:r>
            <a:rPr kumimoji="1" lang="ja-JP" altLang="en-US" sz="1100"/>
            <a:t>分配置（計</a:t>
          </a:r>
          <a:r>
            <a:rPr kumimoji="1" lang="en-US" altLang="ja-JP" sz="1100"/>
            <a:t>2</a:t>
          </a:r>
          <a:r>
            <a:rPr kumimoji="1" lang="ja-JP" altLang="en-US" sz="1100"/>
            <a:t>時間。上記の表では，基本保育の時間数に加算。）するものとしている</a:t>
          </a:r>
          <a:endParaRPr kumimoji="1" lang="ja-JP" altLang="en-US"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8</xdr:row>
      <xdr:rowOff>342900</xdr:rowOff>
    </xdr:from>
    <xdr:to>
      <xdr:col>17</xdr:col>
      <xdr:colOff>190500</xdr:colOff>
      <xdr:row>11</xdr:row>
      <xdr:rowOff>285750</xdr:rowOff>
    </xdr:to>
    <xdr:sp macro="" textlink="">
      <xdr:nvSpPr>
        <xdr:cNvPr id="2" name="正方形/長方形 1"/>
        <xdr:cNvSpPr/>
      </xdr:nvSpPr>
      <xdr:spPr>
        <a:xfrm>
          <a:off x="6667500" y="3028950"/>
          <a:ext cx="1381125" cy="65722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１日の配置人数等</a:t>
          </a:r>
          <a:endParaRPr kumimoji="1" lang="en-US" altLang="ja-JP" sz="1100"/>
        </a:p>
        <a:p>
          <a:pPr algn="ctr"/>
          <a:r>
            <a:rPr kumimoji="1" lang="ja-JP" altLang="en-US" sz="1100"/>
            <a:t>（②）</a:t>
          </a:r>
        </a:p>
      </xdr:txBody>
    </xdr:sp>
    <xdr:clientData/>
  </xdr:twoCellAnchor>
  <xdr:twoCellAnchor>
    <xdr:from>
      <xdr:col>19</xdr:col>
      <xdr:colOff>1</xdr:colOff>
      <xdr:row>11</xdr:row>
      <xdr:rowOff>28575</xdr:rowOff>
    </xdr:from>
    <xdr:to>
      <xdr:col>20</xdr:col>
      <xdr:colOff>209550</xdr:colOff>
      <xdr:row>12</xdr:row>
      <xdr:rowOff>219075</xdr:rowOff>
    </xdr:to>
    <xdr:sp macro="" textlink="">
      <xdr:nvSpPr>
        <xdr:cNvPr id="3" name="正方形/長方形 2"/>
        <xdr:cNvSpPr/>
      </xdr:nvSpPr>
      <xdr:spPr>
        <a:xfrm>
          <a:off x="8743951" y="3429000"/>
          <a:ext cx="1076324"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延時間数</a:t>
          </a:r>
          <a:endParaRPr kumimoji="1" lang="en-US" altLang="ja-JP" sz="1100"/>
        </a:p>
        <a:p>
          <a:pPr algn="ctr"/>
          <a:r>
            <a:rPr kumimoji="1" lang="ja-JP" altLang="en-US" sz="1100"/>
            <a:t>（①</a:t>
          </a:r>
          <a:r>
            <a:rPr kumimoji="1" lang="en-US" altLang="ja-JP" sz="1100"/>
            <a:t>×</a:t>
          </a:r>
          <a:r>
            <a:rPr kumimoji="1" lang="ja-JP" altLang="en-US" sz="1100"/>
            <a:t>②）</a:t>
          </a:r>
          <a:endParaRPr kumimoji="1" lang="en-US" altLang="ja-JP" sz="1100"/>
        </a:p>
      </xdr:txBody>
    </xdr:sp>
    <xdr:clientData/>
  </xdr:twoCellAnchor>
  <xdr:twoCellAnchor>
    <xdr:from>
      <xdr:col>13</xdr:col>
      <xdr:colOff>219075</xdr:colOff>
      <xdr:row>4</xdr:row>
      <xdr:rowOff>266700</xdr:rowOff>
    </xdr:from>
    <xdr:to>
      <xdr:col>18</xdr:col>
      <xdr:colOff>0</xdr:colOff>
      <xdr:row>8</xdr:row>
      <xdr:rowOff>114300</xdr:rowOff>
    </xdr:to>
    <xdr:sp macro="" textlink="">
      <xdr:nvSpPr>
        <xdr:cNvPr id="4" name="四角形吹き出し 3"/>
        <xdr:cNvSpPr/>
      </xdr:nvSpPr>
      <xdr:spPr>
        <a:xfrm>
          <a:off x="6600825" y="1524000"/>
          <a:ext cx="1476375" cy="1276350"/>
        </a:xfrm>
        <a:prstGeom prst="wedgeRectCallout">
          <a:avLst>
            <a:gd name="adj1" fmla="val -18898"/>
            <a:gd name="adj2" fmla="val 67438"/>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保育士の配置数を記入してください。</a:t>
          </a:r>
          <a:endParaRPr kumimoji="1" lang="en-US" altLang="ja-JP" sz="1100"/>
        </a:p>
        <a:p>
          <a:pPr algn="l"/>
          <a:r>
            <a:rPr kumimoji="1" lang="ja-JP" altLang="en-US" sz="1100"/>
            <a:t>なお、時間加配を行う場合は、加配する時間数も記入してください。</a:t>
          </a:r>
          <a:endParaRPr kumimoji="1" lang="en-US" altLang="ja-JP" sz="1100"/>
        </a:p>
        <a:p>
          <a:pPr algn="l"/>
          <a:endParaRPr kumimoji="1" lang="ja-JP" altLang="en-US" sz="1100"/>
        </a:p>
      </xdr:txBody>
    </xdr:sp>
    <xdr:clientData/>
  </xdr:twoCellAnchor>
  <xdr:twoCellAnchor>
    <xdr:from>
      <xdr:col>23</xdr:col>
      <xdr:colOff>28573</xdr:colOff>
      <xdr:row>11</xdr:row>
      <xdr:rowOff>38100</xdr:rowOff>
    </xdr:from>
    <xdr:to>
      <xdr:col>24</xdr:col>
      <xdr:colOff>476250</xdr:colOff>
      <xdr:row>12</xdr:row>
      <xdr:rowOff>228600</xdr:rowOff>
    </xdr:to>
    <xdr:sp macro="" textlink="">
      <xdr:nvSpPr>
        <xdr:cNvPr id="5" name="正方形/長方形 4"/>
        <xdr:cNvSpPr/>
      </xdr:nvSpPr>
      <xdr:spPr>
        <a:xfrm>
          <a:off x="10448923" y="3438525"/>
          <a:ext cx="1095377" cy="49530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時間単価</a:t>
          </a:r>
          <a:endParaRPr kumimoji="1" lang="en-US" altLang="ja-JP" sz="1100"/>
        </a:p>
        <a:p>
          <a:pPr algn="ctr"/>
          <a:r>
            <a:rPr kumimoji="1" lang="ja-JP" altLang="en-US" sz="1100"/>
            <a:t>（③）</a:t>
          </a:r>
          <a:endParaRPr kumimoji="1" lang="en-US" altLang="ja-JP" sz="1100"/>
        </a:p>
      </xdr:txBody>
    </xdr:sp>
    <xdr:clientData/>
  </xdr:twoCellAnchor>
  <xdr:twoCellAnchor>
    <xdr:from>
      <xdr:col>26</xdr:col>
      <xdr:colOff>19049</xdr:colOff>
      <xdr:row>11</xdr:row>
      <xdr:rowOff>57150</xdr:rowOff>
    </xdr:from>
    <xdr:to>
      <xdr:col>27</xdr:col>
      <xdr:colOff>171449</xdr:colOff>
      <xdr:row>12</xdr:row>
      <xdr:rowOff>247650</xdr:rowOff>
    </xdr:to>
    <xdr:sp macro="" textlink="">
      <xdr:nvSpPr>
        <xdr:cNvPr id="6" name="正方形/長方形 5"/>
        <xdr:cNvSpPr/>
      </xdr:nvSpPr>
      <xdr:spPr>
        <a:xfrm>
          <a:off x="12287249" y="3457575"/>
          <a:ext cx="1266825"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金額合計</a:t>
          </a:r>
          <a:endParaRPr kumimoji="1" lang="en-US" altLang="ja-JP" sz="1100"/>
        </a:p>
        <a:p>
          <a:pPr algn="ctr"/>
          <a:r>
            <a:rPr kumimoji="1" lang="ja-JP" altLang="en-US" sz="1100"/>
            <a:t>（①</a:t>
          </a:r>
          <a:r>
            <a:rPr kumimoji="1" lang="en-US" altLang="ja-JP" sz="1100"/>
            <a:t>×</a:t>
          </a:r>
          <a:r>
            <a:rPr kumimoji="1" lang="ja-JP" altLang="en-US" sz="1100"/>
            <a:t>②</a:t>
          </a:r>
          <a:r>
            <a:rPr kumimoji="1" lang="en-US" altLang="ja-JP" sz="1100"/>
            <a:t>×</a:t>
          </a:r>
          <a:r>
            <a:rPr kumimoji="1" lang="ja-JP" altLang="en-US" sz="1100"/>
            <a:t>③）</a:t>
          </a:r>
          <a:endParaRPr kumimoji="1" lang="en-US" altLang="ja-JP" sz="1100"/>
        </a:p>
      </xdr:txBody>
    </xdr:sp>
    <xdr:clientData/>
  </xdr:twoCellAnchor>
  <xdr:twoCellAnchor>
    <xdr:from>
      <xdr:col>25</xdr:col>
      <xdr:colOff>9525</xdr:colOff>
      <xdr:row>13</xdr:row>
      <xdr:rowOff>152400</xdr:rowOff>
    </xdr:from>
    <xdr:to>
      <xdr:col>26</xdr:col>
      <xdr:colOff>9525</xdr:colOff>
      <xdr:row>13</xdr:row>
      <xdr:rowOff>152400</xdr:rowOff>
    </xdr:to>
    <xdr:cxnSp macro="">
      <xdr:nvCxnSpPr>
        <xdr:cNvPr id="7" name="直線矢印コネクタ 6"/>
        <xdr:cNvCxnSpPr/>
      </xdr:nvCxnSpPr>
      <xdr:spPr>
        <a:xfrm>
          <a:off x="11591925" y="41624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14</xdr:row>
      <xdr:rowOff>180975</xdr:rowOff>
    </xdr:from>
    <xdr:to>
      <xdr:col>26</xdr:col>
      <xdr:colOff>19050</xdr:colOff>
      <xdr:row>14</xdr:row>
      <xdr:rowOff>180975</xdr:rowOff>
    </xdr:to>
    <xdr:cxnSp macro="">
      <xdr:nvCxnSpPr>
        <xdr:cNvPr id="8" name="直線矢印コネクタ 7"/>
        <xdr:cNvCxnSpPr/>
      </xdr:nvCxnSpPr>
      <xdr:spPr>
        <a:xfrm>
          <a:off x="11601450" y="44958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15</xdr:row>
      <xdr:rowOff>161925</xdr:rowOff>
    </xdr:from>
    <xdr:to>
      <xdr:col>26</xdr:col>
      <xdr:colOff>19050</xdr:colOff>
      <xdr:row>15</xdr:row>
      <xdr:rowOff>161925</xdr:rowOff>
    </xdr:to>
    <xdr:cxnSp macro="">
      <xdr:nvCxnSpPr>
        <xdr:cNvPr id="9" name="直線矢印コネクタ 8"/>
        <xdr:cNvCxnSpPr/>
      </xdr:nvCxnSpPr>
      <xdr:spPr>
        <a:xfrm>
          <a:off x="11601450" y="47815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16</xdr:row>
      <xdr:rowOff>161925</xdr:rowOff>
    </xdr:from>
    <xdr:to>
      <xdr:col>26</xdr:col>
      <xdr:colOff>19050</xdr:colOff>
      <xdr:row>16</xdr:row>
      <xdr:rowOff>161925</xdr:rowOff>
    </xdr:to>
    <xdr:cxnSp macro="">
      <xdr:nvCxnSpPr>
        <xdr:cNvPr id="10" name="直線矢印コネクタ 9"/>
        <xdr:cNvCxnSpPr/>
      </xdr:nvCxnSpPr>
      <xdr:spPr>
        <a:xfrm>
          <a:off x="11601450" y="50863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16</xdr:row>
      <xdr:rowOff>228600</xdr:rowOff>
    </xdr:from>
    <xdr:to>
      <xdr:col>25</xdr:col>
      <xdr:colOff>657225</xdr:colOff>
      <xdr:row>17</xdr:row>
      <xdr:rowOff>171450</xdr:rowOff>
    </xdr:to>
    <xdr:cxnSp macro="">
      <xdr:nvCxnSpPr>
        <xdr:cNvPr id="11" name="直線矢印コネクタ 10"/>
        <xdr:cNvCxnSpPr/>
      </xdr:nvCxnSpPr>
      <xdr:spPr>
        <a:xfrm flipV="1">
          <a:off x="11591925" y="515302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19</xdr:row>
      <xdr:rowOff>152400</xdr:rowOff>
    </xdr:from>
    <xdr:to>
      <xdr:col>26</xdr:col>
      <xdr:colOff>9525</xdr:colOff>
      <xdr:row>19</xdr:row>
      <xdr:rowOff>152400</xdr:rowOff>
    </xdr:to>
    <xdr:cxnSp macro="">
      <xdr:nvCxnSpPr>
        <xdr:cNvPr id="12" name="直線矢印コネクタ 11"/>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13" name="直線矢印コネクタ 12"/>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14" name="直線矢印コネクタ 13"/>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15" name="直線矢印コネクタ 14"/>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22</xdr:row>
      <xdr:rowOff>228600</xdr:rowOff>
    </xdr:from>
    <xdr:to>
      <xdr:col>25</xdr:col>
      <xdr:colOff>657225</xdr:colOff>
      <xdr:row>23</xdr:row>
      <xdr:rowOff>171450</xdr:rowOff>
    </xdr:to>
    <xdr:cxnSp macro="">
      <xdr:nvCxnSpPr>
        <xdr:cNvPr id="16" name="直線矢印コネクタ 15"/>
        <xdr:cNvCxnSpPr/>
      </xdr:nvCxnSpPr>
      <xdr:spPr>
        <a:xfrm flipV="1">
          <a:off x="11591925" y="699135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17" name="直線矢印コネクタ 16"/>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18" name="直線矢印コネクタ 17"/>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19" name="直線矢印コネクタ 18"/>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20" name="直線矢印コネクタ 19"/>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28</xdr:row>
      <xdr:rowOff>228600</xdr:rowOff>
    </xdr:from>
    <xdr:to>
      <xdr:col>25</xdr:col>
      <xdr:colOff>657225</xdr:colOff>
      <xdr:row>29</xdr:row>
      <xdr:rowOff>171450</xdr:rowOff>
    </xdr:to>
    <xdr:cxnSp macro="">
      <xdr:nvCxnSpPr>
        <xdr:cNvPr id="21" name="直線矢印コネクタ 20"/>
        <xdr:cNvCxnSpPr/>
      </xdr:nvCxnSpPr>
      <xdr:spPr>
        <a:xfrm flipV="1">
          <a:off x="11591925" y="882967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22" name="直線矢印コネクタ 21"/>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23" name="直線矢印コネクタ 22"/>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24" name="直線矢印コネクタ 23"/>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25" name="直線矢印コネクタ 24"/>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34</xdr:row>
      <xdr:rowOff>228600</xdr:rowOff>
    </xdr:from>
    <xdr:to>
      <xdr:col>25</xdr:col>
      <xdr:colOff>657225</xdr:colOff>
      <xdr:row>35</xdr:row>
      <xdr:rowOff>171450</xdr:rowOff>
    </xdr:to>
    <xdr:cxnSp macro="">
      <xdr:nvCxnSpPr>
        <xdr:cNvPr id="26" name="直線矢印コネクタ 25"/>
        <xdr:cNvCxnSpPr/>
      </xdr:nvCxnSpPr>
      <xdr:spPr>
        <a:xfrm flipV="1">
          <a:off x="11591925" y="1066800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171450</xdr:colOff>
      <xdr:row>4</xdr:row>
      <xdr:rowOff>85725</xdr:rowOff>
    </xdr:from>
    <xdr:to>
      <xdr:col>25</xdr:col>
      <xdr:colOff>380999</xdr:colOff>
      <xdr:row>8</xdr:row>
      <xdr:rowOff>409575</xdr:rowOff>
    </xdr:to>
    <xdr:sp macro="" textlink="">
      <xdr:nvSpPr>
        <xdr:cNvPr id="27" name="四角形吹き出し 26"/>
        <xdr:cNvSpPr/>
      </xdr:nvSpPr>
      <xdr:spPr>
        <a:xfrm>
          <a:off x="10210800" y="1343025"/>
          <a:ext cx="1752599" cy="1704975"/>
        </a:xfrm>
        <a:prstGeom prst="wedgeRectCallout">
          <a:avLst>
            <a:gd name="adj1" fmla="val -18292"/>
            <a:gd name="adj2" fmla="val 65900"/>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深夜帯は</a:t>
          </a:r>
          <a:r>
            <a:rPr kumimoji="1" lang="en-US" altLang="ja-JP" sz="1100"/>
            <a:t>22</a:t>
          </a:r>
          <a:r>
            <a:rPr kumimoji="1" lang="ja-JP" altLang="en-US" sz="1100"/>
            <a:t>：</a:t>
          </a:r>
          <a:r>
            <a:rPr kumimoji="1" lang="en-US" altLang="ja-JP" sz="1100"/>
            <a:t>00</a:t>
          </a:r>
          <a:r>
            <a:rPr kumimoji="1" lang="ja-JP" altLang="en-US" sz="1100"/>
            <a:t>から翌</a:t>
          </a:r>
          <a:r>
            <a:rPr kumimoji="1" lang="en-US" altLang="ja-JP" sz="1100"/>
            <a:t>5</a:t>
          </a:r>
          <a:r>
            <a:rPr kumimoji="1" lang="ja-JP" altLang="en-US" sz="1100"/>
            <a:t>：</a:t>
          </a:r>
          <a:r>
            <a:rPr kumimoji="1" lang="en-US" altLang="ja-JP" sz="1100"/>
            <a:t>00</a:t>
          </a:r>
          <a:r>
            <a:rPr kumimoji="1" lang="ja-JP" altLang="en-US" sz="1100"/>
            <a:t>の７時間で計算式を設定（昼帯は、それ以外の時間）</a:t>
          </a:r>
          <a:endParaRPr kumimoji="1" lang="en-US" altLang="ja-JP" sz="1100"/>
        </a:p>
        <a:p>
          <a:pPr algn="l"/>
          <a:r>
            <a:rPr kumimoji="1" lang="en-US" altLang="ja-JP" sz="1100"/>
            <a:t>※</a:t>
          </a:r>
          <a:r>
            <a:rPr kumimoji="1" lang="ja-JP" altLang="en-US" sz="1100"/>
            <a:t>上記の時間帯以外で単価設定をする場合は、別紙で作成してください。</a:t>
          </a:r>
        </a:p>
      </xdr:txBody>
    </xdr:sp>
    <xdr:clientData/>
  </xdr:twoCellAnchor>
  <xdr:twoCellAnchor>
    <xdr:from>
      <xdr:col>25</xdr:col>
      <xdr:colOff>9525</xdr:colOff>
      <xdr:row>19</xdr:row>
      <xdr:rowOff>152400</xdr:rowOff>
    </xdr:from>
    <xdr:to>
      <xdr:col>26</xdr:col>
      <xdr:colOff>9525</xdr:colOff>
      <xdr:row>19</xdr:row>
      <xdr:rowOff>152400</xdr:rowOff>
    </xdr:to>
    <xdr:cxnSp macro="">
      <xdr:nvCxnSpPr>
        <xdr:cNvPr id="28" name="直線矢印コネクタ 27"/>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29" name="直線矢印コネクタ 28"/>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30" name="直線矢印コネクタ 29"/>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31" name="直線矢印コネクタ 30"/>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2" name="直線矢印コネクタ 31"/>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3" name="直線矢印コネクタ 32"/>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4" name="直線矢印コネクタ 33"/>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5" name="直線矢印コネクタ 34"/>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6" name="直線矢印コネクタ 35"/>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7" name="直線矢印コネクタ 36"/>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8" name="直線矢印コネクタ 37"/>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9" name="直線矢印コネクタ 38"/>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0" name="直線矢印コネクタ 39"/>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1" name="直線矢印コネクタ 40"/>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2" name="直線矢印コネクタ 41"/>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3" name="直線矢印コネクタ 42"/>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4" name="直線矢印コネクタ 43"/>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5" name="直線矢印コネクタ 44"/>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6" name="直線矢印コネクタ 45"/>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7" name="直線矢印コネクタ 46"/>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200026</xdr:colOff>
      <xdr:row>1</xdr:row>
      <xdr:rowOff>57151</xdr:rowOff>
    </xdr:from>
    <xdr:to>
      <xdr:col>35</xdr:col>
      <xdr:colOff>247650</xdr:colOff>
      <xdr:row>6</xdr:row>
      <xdr:rowOff>104776</xdr:rowOff>
    </xdr:to>
    <xdr:sp macro="" textlink="">
      <xdr:nvSpPr>
        <xdr:cNvPr id="48" name="角丸四角形 47"/>
        <xdr:cNvSpPr/>
      </xdr:nvSpPr>
      <xdr:spPr>
        <a:xfrm>
          <a:off x="12468226" y="361951"/>
          <a:ext cx="5762624" cy="17811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solidFill>
                <a:srgbClr val="FF0000"/>
              </a:solidFill>
            </a:rPr>
            <a:t>＜注意＞</a:t>
          </a:r>
          <a:endParaRPr kumimoji="1" lang="en-US" altLang="ja-JP" sz="1600" b="1">
            <a:solidFill>
              <a:srgbClr val="FF0000"/>
            </a:solidFill>
          </a:endParaRPr>
        </a:p>
        <a:p>
          <a:pPr algn="l"/>
          <a:r>
            <a:rPr kumimoji="1" lang="ja-JP" altLang="en-US" sz="1200" b="0">
              <a:solidFill>
                <a:srgbClr val="FF0000"/>
              </a:solidFill>
            </a:rPr>
            <a:t>●黄色のセル以外は入力しないでください。</a:t>
          </a:r>
          <a:endParaRPr kumimoji="1" lang="en-US" altLang="ja-JP" sz="1200" b="0">
            <a:solidFill>
              <a:srgbClr val="FF0000"/>
            </a:solidFill>
          </a:endParaRPr>
        </a:p>
        <a:p>
          <a:pPr algn="l"/>
          <a:endParaRPr kumimoji="1" lang="en-US" altLang="ja-JP" sz="800" b="0">
            <a:solidFill>
              <a:srgbClr val="FF0000"/>
            </a:solidFill>
          </a:endParaRPr>
        </a:p>
        <a:p>
          <a:pPr algn="l"/>
          <a:r>
            <a:rPr kumimoji="1" lang="ja-JP" altLang="en-US" sz="1200" b="0">
              <a:solidFill>
                <a:srgbClr val="FF0000"/>
              </a:solidFill>
            </a:rPr>
            <a:t>●人件費以外の項目（運営管理費）についても、変動費として包括的に含めても構いません。</a:t>
          </a:r>
          <a:endParaRPr kumimoji="1" lang="en-US" altLang="ja-JP" sz="1200" b="0">
            <a:solidFill>
              <a:srgbClr val="FF0000"/>
            </a:solidFill>
          </a:endParaRPr>
        </a:p>
      </xdr:txBody>
    </xdr:sp>
    <xdr:clientData/>
  </xdr:twoCellAnchor>
  <xdr:twoCellAnchor>
    <xdr:from>
      <xdr:col>11</xdr:col>
      <xdr:colOff>95250</xdr:colOff>
      <xdr:row>36</xdr:row>
      <xdr:rowOff>0</xdr:rowOff>
    </xdr:from>
    <xdr:to>
      <xdr:col>13</xdr:col>
      <xdr:colOff>152400</xdr:colOff>
      <xdr:row>37</xdr:row>
      <xdr:rowOff>104775</xdr:rowOff>
    </xdr:to>
    <xdr:sp macro="" textlink="">
      <xdr:nvSpPr>
        <xdr:cNvPr id="49" name="四角形吹き出し 48"/>
        <xdr:cNvSpPr/>
      </xdr:nvSpPr>
      <xdr:spPr>
        <a:xfrm>
          <a:off x="5238750" y="11058525"/>
          <a:ext cx="1295400" cy="561975"/>
        </a:xfrm>
        <a:prstGeom prst="wedgeRectCallout">
          <a:avLst>
            <a:gd name="adj1" fmla="val 67449"/>
            <a:gd name="adj2" fmla="val -374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調理師の配置数を記入してください。</a:t>
          </a:r>
          <a:endParaRPr kumimoji="1" lang="en-US" altLang="ja-JP" sz="1100"/>
        </a:p>
        <a:p>
          <a:pPr algn="l"/>
          <a:endParaRPr kumimoji="1" lang="ja-JP" altLang="en-US" sz="1100"/>
        </a:p>
      </xdr:txBody>
    </xdr:sp>
    <xdr:clientData/>
  </xdr:twoCellAnchor>
  <xdr:twoCellAnchor>
    <xdr:from>
      <xdr:col>25</xdr:col>
      <xdr:colOff>19050</xdr:colOff>
      <xdr:row>37</xdr:row>
      <xdr:rowOff>180975</xdr:rowOff>
    </xdr:from>
    <xdr:to>
      <xdr:col>26</xdr:col>
      <xdr:colOff>19050</xdr:colOff>
      <xdr:row>37</xdr:row>
      <xdr:rowOff>180975</xdr:rowOff>
    </xdr:to>
    <xdr:cxnSp macro="">
      <xdr:nvCxnSpPr>
        <xdr:cNvPr id="50" name="直線矢印コネクタ 49"/>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1" name="直線矢印コネクタ 50"/>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2" name="直線矢印コネクタ 51"/>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276225</xdr:colOff>
      <xdr:row>36</xdr:row>
      <xdr:rowOff>323850</xdr:rowOff>
    </xdr:from>
    <xdr:to>
      <xdr:col>10</xdr:col>
      <xdr:colOff>485776</xdr:colOff>
      <xdr:row>38</xdr:row>
      <xdr:rowOff>428625</xdr:rowOff>
    </xdr:to>
    <xdr:sp macro="" textlink="">
      <xdr:nvSpPr>
        <xdr:cNvPr id="53" name="四角形吹き出し 52"/>
        <xdr:cNvSpPr/>
      </xdr:nvSpPr>
      <xdr:spPr>
        <a:xfrm>
          <a:off x="1143000" y="11382375"/>
          <a:ext cx="3933826" cy="914400"/>
        </a:xfrm>
        <a:prstGeom prst="wedgeRectCallout">
          <a:avLst>
            <a:gd name="adj1" fmla="val 45097"/>
            <a:gd name="adj2" fmla="val -11137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＜考え方＞</a:t>
          </a:r>
          <a:endParaRPr kumimoji="1" lang="en-US" altLang="ja-JP" sz="1100"/>
        </a:p>
        <a:p>
          <a:pPr algn="l"/>
          <a:r>
            <a:rPr kumimoji="1" lang="ja-JP" altLang="en-US" sz="1100"/>
            <a:t>  当院内保育所の最低配置基準に加え、準備・片づけの時間として、１日の保育開始前後に保育士</a:t>
          </a:r>
          <a:r>
            <a:rPr kumimoji="1" lang="en-US" altLang="ja-JP" sz="1100"/>
            <a:t>2</a:t>
          </a:r>
          <a:r>
            <a:rPr kumimoji="1" lang="ja-JP" altLang="en-US" sz="1100"/>
            <a:t>名を</a:t>
          </a:r>
          <a:r>
            <a:rPr kumimoji="1" lang="en-US" altLang="ja-JP" sz="1100"/>
            <a:t>30</a:t>
          </a:r>
          <a:r>
            <a:rPr kumimoji="1" lang="ja-JP" altLang="en-US" sz="1100"/>
            <a:t>分配置（計</a:t>
          </a:r>
          <a:r>
            <a:rPr kumimoji="1" lang="en-US" altLang="ja-JP" sz="1100"/>
            <a:t>2</a:t>
          </a:r>
          <a:r>
            <a:rPr kumimoji="1" lang="ja-JP" altLang="en-US" sz="1100"/>
            <a:t>時間。上記の表では，基本保育の時間数に加算。）するものとしている</a:t>
          </a:r>
          <a:endParaRPr kumimoji="1" lang="ja-JP" altLang="en-US" sz="1100"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8</xdr:row>
      <xdr:rowOff>342900</xdr:rowOff>
    </xdr:from>
    <xdr:to>
      <xdr:col>17</xdr:col>
      <xdr:colOff>190500</xdr:colOff>
      <xdr:row>11</xdr:row>
      <xdr:rowOff>285750</xdr:rowOff>
    </xdr:to>
    <xdr:sp macro="" textlink="">
      <xdr:nvSpPr>
        <xdr:cNvPr id="2" name="正方形/長方形 1"/>
        <xdr:cNvSpPr/>
      </xdr:nvSpPr>
      <xdr:spPr>
        <a:xfrm>
          <a:off x="6667500" y="3028950"/>
          <a:ext cx="1381125" cy="65722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１日の配置人数等</a:t>
          </a:r>
          <a:endParaRPr kumimoji="1" lang="en-US" altLang="ja-JP" sz="1100"/>
        </a:p>
        <a:p>
          <a:pPr algn="ctr"/>
          <a:r>
            <a:rPr kumimoji="1" lang="ja-JP" altLang="en-US" sz="1100"/>
            <a:t>（②）</a:t>
          </a:r>
        </a:p>
      </xdr:txBody>
    </xdr:sp>
    <xdr:clientData/>
  </xdr:twoCellAnchor>
  <xdr:twoCellAnchor>
    <xdr:from>
      <xdr:col>19</xdr:col>
      <xdr:colOff>1</xdr:colOff>
      <xdr:row>11</xdr:row>
      <xdr:rowOff>28575</xdr:rowOff>
    </xdr:from>
    <xdr:to>
      <xdr:col>20</xdr:col>
      <xdr:colOff>209550</xdr:colOff>
      <xdr:row>12</xdr:row>
      <xdr:rowOff>219075</xdr:rowOff>
    </xdr:to>
    <xdr:sp macro="" textlink="">
      <xdr:nvSpPr>
        <xdr:cNvPr id="3" name="正方形/長方形 2"/>
        <xdr:cNvSpPr/>
      </xdr:nvSpPr>
      <xdr:spPr>
        <a:xfrm>
          <a:off x="8743951" y="3429000"/>
          <a:ext cx="1076324"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延時間数</a:t>
          </a:r>
          <a:endParaRPr kumimoji="1" lang="en-US" altLang="ja-JP" sz="1100"/>
        </a:p>
        <a:p>
          <a:pPr algn="ctr"/>
          <a:r>
            <a:rPr kumimoji="1" lang="ja-JP" altLang="en-US" sz="1100"/>
            <a:t>（①</a:t>
          </a:r>
          <a:r>
            <a:rPr kumimoji="1" lang="en-US" altLang="ja-JP" sz="1100"/>
            <a:t>×</a:t>
          </a:r>
          <a:r>
            <a:rPr kumimoji="1" lang="ja-JP" altLang="en-US" sz="1100"/>
            <a:t>②）</a:t>
          </a:r>
          <a:endParaRPr kumimoji="1" lang="en-US" altLang="ja-JP" sz="1100"/>
        </a:p>
      </xdr:txBody>
    </xdr:sp>
    <xdr:clientData/>
  </xdr:twoCellAnchor>
  <xdr:twoCellAnchor>
    <xdr:from>
      <xdr:col>13</xdr:col>
      <xdr:colOff>219075</xdr:colOff>
      <xdr:row>4</xdr:row>
      <xdr:rowOff>266700</xdr:rowOff>
    </xdr:from>
    <xdr:to>
      <xdr:col>18</xdr:col>
      <xdr:colOff>0</xdr:colOff>
      <xdr:row>8</xdr:row>
      <xdr:rowOff>114300</xdr:rowOff>
    </xdr:to>
    <xdr:sp macro="" textlink="">
      <xdr:nvSpPr>
        <xdr:cNvPr id="4" name="四角形吹き出し 3"/>
        <xdr:cNvSpPr/>
      </xdr:nvSpPr>
      <xdr:spPr>
        <a:xfrm>
          <a:off x="6600825" y="1524000"/>
          <a:ext cx="1476375" cy="1276350"/>
        </a:xfrm>
        <a:prstGeom prst="wedgeRectCallout">
          <a:avLst>
            <a:gd name="adj1" fmla="val -18898"/>
            <a:gd name="adj2" fmla="val 67438"/>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保育士の配置数を記入してください。</a:t>
          </a:r>
          <a:endParaRPr kumimoji="1" lang="en-US" altLang="ja-JP" sz="1100"/>
        </a:p>
        <a:p>
          <a:pPr algn="l"/>
          <a:r>
            <a:rPr kumimoji="1" lang="ja-JP" altLang="en-US" sz="1100"/>
            <a:t>なお、時間加配を行う場合は、加配する時間数も記入してください。</a:t>
          </a:r>
          <a:endParaRPr kumimoji="1" lang="en-US" altLang="ja-JP" sz="1100"/>
        </a:p>
        <a:p>
          <a:pPr algn="l"/>
          <a:endParaRPr kumimoji="1" lang="ja-JP" altLang="en-US" sz="1100"/>
        </a:p>
      </xdr:txBody>
    </xdr:sp>
    <xdr:clientData/>
  </xdr:twoCellAnchor>
  <xdr:twoCellAnchor>
    <xdr:from>
      <xdr:col>23</xdr:col>
      <xdr:colOff>28573</xdr:colOff>
      <xdr:row>11</xdr:row>
      <xdr:rowOff>38100</xdr:rowOff>
    </xdr:from>
    <xdr:to>
      <xdr:col>24</xdr:col>
      <xdr:colOff>476250</xdr:colOff>
      <xdr:row>12</xdr:row>
      <xdr:rowOff>228600</xdr:rowOff>
    </xdr:to>
    <xdr:sp macro="" textlink="">
      <xdr:nvSpPr>
        <xdr:cNvPr id="5" name="正方形/長方形 4"/>
        <xdr:cNvSpPr/>
      </xdr:nvSpPr>
      <xdr:spPr>
        <a:xfrm>
          <a:off x="10448923" y="3438525"/>
          <a:ext cx="1095377" cy="49530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時間単価</a:t>
          </a:r>
          <a:endParaRPr kumimoji="1" lang="en-US" altLang="ja-JP" sz="1100"/>
        </a:p>
        <a:p>
          <a:pPr algn="ctr"/>
          <a:r>
            <a:rPr kumimoji="1" lang="ja-JP" altLang="en-US" sz="1100"/>
            <a:t>（③）</a:t>
          </a:r>
          <a:endParaRPr kumimoji="1" lang="en-US" altLang="ja-JP" sz="1100"/>
        </a:p>
      </xdr:txBody>
    </xdr:sp>
    <xdr:clientData/>
  </xdr:twoCellAnchor>
  <xdr:twoCellAnchor>
    <xdr:from>
      <xdr:col>26</xdr:col>
      <xdr:colOff>19049</xdr:colOff>
      <xdr:row>11</xdr:row>
      <xdr:rowOff>57150</xdr:rowOff>
    </xdr:from>
    <xdr:to>
      <xdr:col>27</xdr:col>
      <xdr:colOff>171449</xdr:colOff>
      <xdr:row>12</xdr:row>
      <xdr:rowOff>247650</xdr:rowOff>
    </xdr:to>
    <xdr:sp macro="" textlink="">
      <xdr:nvSpPr>
        <xdr:cNvPr id="6" name="正方形/長方形 5"/>
        <xdr:cNvSpPr/>
      </xdr:nvSpPr>
      <xdr:spPr>
        <a:xfrm>
          <a:off x="12287249" y="3457575"/>
          <a:ext cx="1266825" cy="495300"/>
        </a:xfrm>
        <a:prstGeom prst="rect">
          <a:avLst/>
        </a:prstGeom>
        <a:solidFill>
          <a:schemeClr val="bg1">
            <a:lumMod val="85000"/>
          </a:schemeClr>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金額合計</a:t>
          </a:r>
          <a:endParaRPr kumimoji="1" lang="en-US" altLang="ja-JP" sz="1100"/>
        </a:p>
        <a:p>
          <a:pPr algn="ctr"/>
          <a:r>
            <a:rPr kumimoji="1" lang="ja-JP" altLang="en-US" sz="1100"/>
            <a:t>（①</a:t>
          </a:r>
          <a:r>
            <a:rPr kumimoji="1" lang="en-US" altLang="ja-JP" sz="1100"/>
            <a:t>×</a:t>
          </a:r>
          <a:r>
            <a:rPr kumimoji="1" lang="ja-JP" altLang="en-US" sz="1100"/>
            <a:t>②</a:t>
          </a:r>
          <a:r>
            <a:rPr kumimoji="1" lang="en-US" altLang="ja-JP" sz="1100"/>
            <a:t>×</a:t>
          </a:r>
          <a:r>
            <a:rPr kumimoji="1" lang="ja-JP" altLang="en-US" sz="1100"/>
            <a:t>③）</a:t>
          </a:r>
          <a:endParaRPr kumimoji="1" lang="en-US" altLang="ja-JP" sz="1100"/>
        </a:p>
      </xdr:txBody>
    </xdr:sp>
    <xdr:clientData/>
  </xdr:twoCellAnchor>
  <xdr:twoCellAnchor>
    <xdr:from>
      <xdr:col>25</xdr:col>
      <xdr:colOff>9525</xdr:colOff>
      <xdr:row>13</xdr:row>
      <xdr:rowOff>152400</xdr:rowOff>
    </xdr:from>
    <xdr:to>
      <xdr:col>26</xdr:col>
      <xdr:colOff>9525</xdr:colOff>
      <xdr:row>13</xdr:row>
      <xdr:rowOff>152400</xdr:rowOff>
    </xdr:to>
    <xdr:cxnSp macro="">
      <xdr:nvCxnSpPr>
        <xdr:cNvPr id="7" name="直線矢印コネクタ 6"/>
        <xdr:cNvCxnSpPr/>
      </xdr:nvCxnSpPr>
      <xdr:spPr>
        <a:xfrm>
          <a:off x="11591925" y="41624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14</xdr:row>
      <xdr:rowOff>180975</xdr:rowOff>
    </xdr:from>
    <xdr:to>
      <xdr:col>26</xdr:col>
      <xdr:colOff>19050</xdr:colOff>
      <xdr:row>14</xdr:row>
      <xdr:rowOff>180975</xdr:rowOff>
    </xdr:to>
    <xdr:cxnSp macro="">
      <xdr:nvCxnSpPr>
        <xdr:cNvPr id="8" name="直線矢印コネクタ 7"/>
        <xdr:cNvCxnSpPr/>
      </xdr:nvCxnSpPr>
      <xdr:spPr>
        <a:xfrm>
          <a:off x="11601450" y="44958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15</xdr:row>
      <xdr:rowOff>161925</xdr:rowOff>
    </xdr:from>
    <xdr:to>
      <xdr:col>26</xdr:col>
      <xdr:colOff>19050</xdr:colOff>
      <xdr:row>15</xdr:row>
      <xdr:rowOff>161925</xdr:rowOff>
    </xdr:to>
    <xdr:cxnSp macro="">
      <xdr:nvCxnSpPr>
        <xdr:cNvPr id="9" name="直線矢印コネクタ 8"/>
        <xdr:cNvCxnSpPr/>
      </xdr:nvCxnSpPr>
      <xdr:spPr>
        <a:xfrm>
          <a:off x="11601450" y="47815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16</xdr:row>
      <xdr:rowOff>161925</xdr:rowOff>
    </xdr:from>
    <xdr:to>
      <xdr:col>26</xdr:col>
      <xdr:colOff>19050</xdr:colOff>
      <xdr:row>16</xdr:row>
      <xdr:rowOff>161925</xdr:rowOff>
    </xdr:to>
    <xdr:cxnSp macro="">
      <xdr:nvCxnSpPr>
        <xdr:cNvPr id="10" name="直線矢印コネクタ 9"/>
        <xdr:cNvCxnSpPr/>
      </xdr:nvCxnSpPr>
      <xdr:spPr>
        <a:xfrm>
          <a:off x="11601450" y="50863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16</xdr:row>
      <xdr:rowOff>228600</xdr:rowOff>
    </xdr:from>
    <xdr:to>
      <xdr:col>25</xdr:col>
      <xdr:colOff>657225</xdr:colOff>
      <xdr:row>17</xdr:row>
      <xdr:rowOff>171450</xdr:rowOff>
    </xdr:to>
    <xdr:cxnSp macro="">
      <xdr:nvCxnSpPr>
        <xdr:cNvPr id="11" name="直線矢印コネクタ 10"/>
        <xdr:cNvCxnSpPr/>
      </xdr:nvCxnSpPr>
      <xdr:spPr>
        <a:xfrm flipV="1">
          <a:off x="11591925" y="515302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19</xdr:row>
      <xdr:rowOff>152400</xdr:rowOff>
    </xdr:from>
    <xdr:to>
      <xdr:col>26</xdr:col>
      <xdr:colOff>9525</xdr:colOff>
      <xdr:row>19</xdr:row>
      <xdr:rowOff>152400</xdr:rowOff>
    </xdr:to>
    <xdr:cxnSp macro="">
      <xdr:nvCxnSpPr>
        <xdr:cNvPr id="12" name="直線矢印コネクタ 11"/>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13" name="直線矢印コネクタ 12"/>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14" name="直線矢印コネクタ 13"/>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15" name="直線矢印コネクタ 14"/>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22</xdr:row>
      <xdr:rowOff>228600</xdr:rowOff>
    </xdr:from>
    <xdr:to>
      <xdr:col>25</xdr:col>
      <xdr:colOff>657225</xdr:colOff>
      <xdr:row>23</xdr:row>
      <xdr:rowOff>171450</xdr:rowOff>
    </xdr:to>
    <xdr:cxnSp macro="">
      <xdr:nvCxnSpPr>
        <xdr:cNvPr id="16" name="直線矢印コネクタ 15"/>
        <xdr:cNvCxnSpPr/>
      </xdr:nvCxnSpPr>
      <xdr:spPr>
        <a:xfrm flipV="1">
          <a:off x="11591925" y="699135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17" name="直線矢印コネクタ 16"/>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18" name="直線矢印コネクタ 17"/>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19" name="直線矢印コネクタ 18"/>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20" name="直線矢印コネクタ 19"/>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28</xdr:row>
      <xdr:rowOff>228600</xdr:rowOff>
    </xdr:from>
    <xdr:to>
      <xdr:col>25</xdr:col>
      <xdr:colOff>657225</xdr:colOff>
      <xdr:row>29</xdr:row>
      <xdr:rowOff>171450</xdr:rowOff>
    </xdr:to>
    <xdr:cxnSp macro="">
      <xdr:nvCxnSpPr>
        <xdr:cNvPr id="21" name="直線矢印コネクタ 20"/>
        <xdr:cNvCxnSpPr/>
      </xdr:nvCxnSpPr>
      <xdr:spPr>
        <a:xfrm flipV="1">
          <a:off x="11591925" y="8829675"/>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22" name="直線矢印コネクタ 21"/>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23" name="直線矢印コネクタ 22"/>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24" name="直線矢印コネクタ 23"/>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25" name="直線矢印コネクタ 24"/>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34</xdr:row>
      <xdr:rowOff>228600</xdr:rowOff>
    </xdr:from>
    <xdr:to>
      <xdr:col>25</xdr:col>
      <xdr:colOff>657225</xdr:colOff>
      <xdr:row>35</xdr:row>
      <xdr:rowOff>171450</xdr:rowOff>
    </xdr:to>
    <xdr:cxnSp macro="">
      <xdr:nvCxnSpPr>
        <xdr:cNvPr id="26" name="直線矢印コネクタ 25"/>
        <xdr:cNvCxnSpPr/>
      </xdr:nvCxnSpPr>
      <xdr:spPr>
        <a:xfrm flipV="1">
          <a:off x="11591925" y="10668000"/>
          <a:ext cx="647700" cy="257175"/>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171450</xdr:colOff>
      <xdr:row>4</xdr:row>
      <xdr:rowOff>85725</xdr:rowOff>
    </xdr:from>
    <xdr:to>
      <xdr:col>25</xdr:col>
      <xdr:colOff>380999</xdr:colOff>
      <xdr:row>8</xdr:row>
      <xdr:rowOff>409575</xdr:rowOff>
    </xdr:to>
    <xdr:sp macro="" textlink="">
      <xdr:nvSpPr>
        <xdr:cNvPr id="27" name="四角形吹き出し 26"/>
        <xdr:cNvSpPr/>
      </xdr:nvSpPr>
      <xdr:spPr>
        <a:xfrm>
          <a:off x="10210800" y="1343025"/>
          <a:ext cx="1752599" cy="1704975"/>
        </a:xfrm>
        <a:prstGeom prst="wedgeRectCallout">
          <a:avLst>
            <a:gd name="adj1" fmla="val -18292"/>
            <a:gd name="adj2" fmla="val 65900"/>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深夜帯は</a:t>
          </a:r>
          <a:r>
            <a:rPr kumimoji="1" lang="en-US" altLang="ja-JP" sz="1100"/>
            <a:t>22</a:t>
          </a:r>
          <a:r>
            <a:rPr kumimoji="1" lang="ja-JP" altLang="en-US" sz="1100"/>
            <a:t>：</a:t>
          </a:r>
          <a:r>
            <a:rPr kumimoji="1" lang="en-US" altLang="ja-JP" sz="1100"/>
            <a:t>00</a:t>
          </a:r>
          <a:r>
            <a:rPr kumimoji="1" lang="ja-JP" altLang="en-US" sz="1100"/>
            <a:t>から翌</a:t>
          </a:r>
          <a:r>
            <a:rPr kumimoji="1" lang="en-US" altLang="ja-JP" sz="1100"/>
            <a:t>5</a:t>
          </a:r>
          <a:r>
            <a:rPr kumimoji="1" lang="ja-JP" altLang="en-US" sz="1100"/>
            <a:t>：</a:t>
          </a:r>
          <a:r>
            <a:rPr kumimoji="1" lang="en-US" altLang="ja-JP" sz="1100"/>
            <a:t>00</a:t>
          </a:r>
          <a:r>
            <a:rPr kumimoji="1" lang="ja-JP" altLang="en-US" sz="1100"/>
            <a:t>の７時間で計算式を設定（昼帯は、それ以外の時間）</a:t>
          </a:r>
          <a:endParaRPr kumimoji="1" lang="en-US" altLang="ja-JP" sz="1100"/>
        </a:p>
        <a:p>
          <a:pPr algn="l"/>
          <a:r>
            <a:rPr kumimoji="1" lang="en-US" altLang="ja-JP" sz="1100"/>
            <a:t>※</a:t>
          </a:r>
          <a:r>
            <a:rPr kumimoji="1" lang="ja-JP" altLang="en-US" sz="1100"/>
            <a:t>上記の時間帯以外で単価設定をする場合は、別紙で作成してください。</a:t>
          </a:r>
        </a:p>
      </xdr:txBody>
    </xdr:sp>
    <xdr:clientData/>
  </xdr:twoCellAnchor>
  <xdr:twoCellAnchor>
    <xdr:from>
      <xdr:col>25</xdr:col>
      <xdr:colOff>9525</xdr:colOff>
      <xdr:row>19</xdr:row>
      <xdr:rowOff>152400</xdr:rowOff>
    </xdr:from>
    <xdr:to>
      <xdr:col>26</xdr:col>
      <xdr:colOff>9525</xdr:colOff>
      <xdr:row>19</xdr:row>
      <xdr:rowOff>152400</xdr:rowOff>
    </xdr:to>
    <xdr:cxnSp macro="">
      <xdr:nvCxnSpPr>
        <xdr:cNvPr id="28" name="直線矢印コネクタ 27"/>
        <xdr:cNvCxnSpPr/>
      </xdr:nvCxnSpPr>
      <xdr:spPr>
        <a:xfrm>
          <a:off x="11591925" y="60007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20</xdr:row>
      <xdr:rowOff>180975</xdr:rowOff>
    </xdr:from>
    <xdr:to>
      <xdr:col>26</xdr:col>
      <xdr:colOff>19050</xdr:colOff>
      <xdr:row>20</xdr:row>
      <xdr:rowOff>180975</xdr:rowOff>
    </xdr:to>
    <xdr:cxnSp macro="">
      <xdr:nvCxnSpPr>
        <xdr:cNvPr id="29" name="直線矢印コネクタ 28"/>
        <xdr:cNvCxnSpPr/>
      </xdr:nvCxnSpPr>
      <xdr:spPr>
        <a:xfrm>
          <a:off x="11601450" y="63341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21</xdr:row>
      <xdr:rowOff>161925</xdr:rowOff>
    </xdr:from>
    <xdr:to>
      <xdr:col>26</xdr:col>
      <xdr:colOff>19050</xdr:colOff>
      <xdr:row>21</xdr:row>
      <xdr:rowOff>161925</xdr:rowOff>
    </xdr:to>
    <xdr:cxnSp macro="">
      <xdr:nvCxnSpPr>
        <xdr:cNvPr id="30" name="直線矢印コネクタ 29"/>
        <xdr:cNvCxnSpPr/>
      </xdr:nvCxnSpPr>
      <xdr:spPr>
        <a:xfrm>
          <a:off x="11601450" y="66198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22</xdr:row>
      <xdr:rowOff>161925</xdr:rowOff>
    </xdr:from>
    <xdr:to>
      <xdr:col>26</xdr:col>
      <xdr:colOff>19050</xdr:colOff>
      <xdr:row>22</xdr:row>
      <xdr:rowOff>161925</xdr:rowOff>
    </xdr:to>
    <xdr:cxnSp macro="">
      <xdr:nvCxnSpPr>
        <xdr:cNvPr id="31" name="直線矢印コネクタ 30"/>
        <xdr:cNvCxnSpPr/>
      </xdr:nvCxnSpPr>
      <xdr:spPr>
        <a:xfrm>
          <a:off x="11601450" y="69246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2" name="直線矢印コネクタ 31"/>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3" name="直線矢印コネクタ 32"/>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4" name="直線矢印コネクタ 33"/>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5" name="直線矢印コネクタ 34"/>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25</xdr:row>
      <xdr:rowOff>152400</xdr:rowOff>
    </xdr:from>
    <xdr:to>
      <xdr:col>26</xdr:col>
      <xdr:colOff>9525</xdr:colOff>
      <xdr:row>25</xdr:row>
      <xdr:rowOff>152400</xdr:rowOff>
    </xdr:to>
    <xdr:cxnSp macro="">
      <xdr:nvCxnSpPr>
        <xdr:cNvPr id="36" name="直線矢印コネクタ 35"/>
        <xdr:cNvCxnSpPr/>
      </xdr:nvCxnSpPr>
      <xdr:spPr>
        <a:xfrm>
          <a:off x="11591925" y="78390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26</xdr:row>
      <xdr:rowOff>180975</xdr:rowOff>
    </xdr:from>
    <xdr:to>
      <xdr:col>26</xdr:col>
      <xdr:colOff>19050</xdr:colOff>
      <xdr:row>26</xdr:row>
      <xdr:rowOff>180975</xdr:rowOff>
    </xdr:to>
    <xdr:cxnSp macro="">
      <xdr:nvCxnSpPr>
        <xdr:cNvPr id="37" name="直線矢印コネクタ 36"/>
        <xdr:cNvCxnSpPr/>
      </xdr:nvCxnSpPr>
      <xdr:spPr>
        <a:xfrm>
          <a:off x="11601450" y="817245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27</xdr:row>
      <xdr:rowOff>161925</xdr:rowOff>
    </xdr:from>
    <xdr:to>
      <xdr:col>26</xdr:col>
      <xdr:colOff>19050</xdr:colOff>
      <xdr:row>27</xdr:row>
      <xdr:rowOff>161925</xdr:rowOff>
    </xdr:to>
    <xdr:cxnSp macro="">
      <xdr:nvCxnSpPr>
        <xdr:cNvPr id="38" name="直線矢印コネクタ 37"/>
        <xdr:cNvCxnSpPr/>
      </xdr:nvCxnSpPr>
      <xdr:spPr>
        <a:xfrm>
          <a:off x="11601450" y="84582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28</xdr:row>
      <xdr:rowOff>161925</xdr:rowOff>
    </xdr:from>
    <xdr:to>
      <xdr:col>26</xdr:col>
      <xdr:colOff>19050</xdr:colOff>
      <xdr:row>28</xdr:row>
      <xdr:rowOff>161925</xdr:rowOff>
    </xdr:to>
    <xdr:cxnSp macro="">
      <xdr:nvCxnSpPr>
        <xdr:cNvPr id="39" name="直線矢印コネクタ 38"/>
        <xdr:cNvCxnSpPr/>
      </xdr:nvCxnSpPr>
      <xdr:spPr>
        <a:xfrm>
          <a:off x="11601450" y="87630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0" name="直線矢印コネクタ 39"/>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1" name="直線矢印コネクタ 40"/>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2" name="直線矢印コネクタ 41"/>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3" name="直線矢印コネクタ 42"/>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31</xdr:row>
      <xdr:rowOff>152400</xdr:rowOff>
    </xdr:from>
    <xdr:to>
      <xdr:col>26</xdr:col>
      <xdr:colOff>9525</xdr:colOff>
      <xdr:row>31</xdr:row>
      <xdr:rowOff>152400</xdr:rowOff>
    </xdr:to>
    <xdr:cxnSp macro="">
      <xdr:nvCxnSpPr>
        <xdr:cNvPr id="44" name="直線矢印コネクタ 43"/>
        <xdr:cNvCxnSpPr/>
      </xdr:nvCxnSpPr>
      <xdr:spPr>
        <a:xfrm>
          <a:off x="11591925" y="96774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32</xdr:row>
      <xdr:rowOff>180975</xdr:rowOff>
    </xdr:from>
    <xdr:to>
      <xdr:col>26</xdr:col>
      <xdr:colOff>19050</xdr:colOff>
      <xdr:row>32</xdr:row>
      <xdr:rowOff>180975</xdr:rowOff>
    </xdr:to>
    <xdr:cxnSp macro="">
      <xdr:nvCxnSpPr>
        <xdr:cNvPr id="45" name="直線矢印コネクタ 44"/>
        <xdr:cNvCxnSpPr/>
      </xdr:nvCxnSpPr>
      <xdr:spPr>
        <a:xfrm>
          <a:off x="11601450" y="1001077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33</xdr:row>
      <xdr:rowOff>161925</xdr:rowOff>
    </xdr:from>
    <xdr:to>
      <xdr:col>26</xdr:col>
      <xdr:colOff>19050</xdr:colOff>
      <xdr:row>33</xdr:row>
      <xdr:rowOff>161925</xdr:rowOff>
    </xdr:to>
    <xdr:cxnSp macro="">
      <xdr:nvCxnSpPr>
        <xdr:cNvPr id="46" name="直線矢印コネクタ 45"/>
        <xdr:cNvCxnSpPr/>
      </xdr:nvCxnSpPr>
      <xdr:spPr>
        <a:xfrm>
          <a:off x="11601450" y="102965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34</xdr:row>
      <xdr:rowOff>161925</xdr:rowOff>
    </xdr:from>
    <xdr:to>
      <xdr:col>26</xdr:col>
      <xdr:colOff>19050</xdr:colOff>
      <xdr:row>34</xdr:row>
      <xdr:rowOff>161925</xdr:rowOff>
    </xdr:to>
    <xdr:cxnSp macro="">
      <xdr:nvCxnSpPr>
        <xdr:cNvPr id="47" name="直線矢印コネクタ 46"/>
        <xdr:cNvCxnSpPr/>
      </xdr:nvCxnSpPr>
      <xdr:spPr>
        <a:xfrm>
          <a:off x="11601450" y="10601325"/>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200026</xdr:colOff>
      <xdr:row>1</xdr:row>
      <xdr:rowOff>57151</xdr:rowOff>
    </xdr:from>
    <xdr:to>
      <xdr:col>35</xdr:col>
      <xdr:colOff>247650</xdr:colOff>
      <xdr:row>6</xdr:row>
      <xdr:rowOff>104776</xdr:rowOff>
    </xdr:to>
    <xdr:sp macro="" textlink="">
      <xdr:nvSpPr>
        <xdr:cNvPr id="48" name="角丸四角形 47"/>
        <xdr:cNvSpPr/>
      </xdr:nvSpPr>
      <xdr:spPr>
        <a:xfrm>
          <a:off x="12468226" y="361951"/>
          <a:ext cx="5762624" cy="17811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solidFill>
                <a:srgbClr val="FF0000"/>
              </a:solidFill>
            </a:rPr>
            <a:t>＜注意＞</a:t>
          </a:r>
          <a:endParaRPr kumimoji="1" lang="en-US" altLang="ja-JP" sz="1600" b="1">
            <a:solidFill>
              <a:srgbClr val="FF0000"/>
            </a:solidFill>
          </a:endParaRPr>
        </a:p>
        <a:p>
          <a:pPr algn="l"/>
          <a:r>
            <a:rPr kumimoji="1" lang="ja-JP" altLang="en-US" sz="1200" b="0">
              <a:solidFill>
                <a:srgbClr val="FF0000"/>
              </a:solidFill>
            </a:rPr>
            <a:t>●黄色のセル以外は入力しないでください。</a:t>
          </a:r>
          <a:endParaRPr kumimoji="1" lang="en-US" altLang="ja-JP" sz="1200" b="0">
            <a:solidFill>
              <a:srgbClr val="FF0000"/>
            </a:solidFill>
          </a:endParaRPr>
        </a:p>
        <a:p>
          <a:pPr algn="l"/>
          <a:endParaRPr kumimoji="1" lang="en-US" altLang="ja-JP" sz="800" b="0">
            <a:solidFill>
              <a:srgbClr val="FF0000"/>
            </a:solidFill>
          </a:endParaRPr>
        </a:p>
        <a:p>
          <a:pPr algn="l"/>
          <a:r>
            <a:rPr kumimoji="1" lang="ja-JP" altLang="en-US" sz="1200" b="0">
              <a:solidFill>
                <a:srgbClr val="FF0000"/>
              </a:solidFill>
            </a:rPr>
            <a:t>●人件費以外の項目（運営管理費）についても、変動費として包括的に含めても構いません。</a:t>
          </a:r>
          <a:endParaRPr kumimoji="1" lang="en-US" altLang="ja-JP" sz="1200" b="0">
            <a:solidFill>
              <a:srgbClr val="FF0000"/>
            </a:solidFill>
          </a:endParaRPr>
        </a:p>
      </xdr:txBody>
    </xdr:sp>
    <xdr:clientData/>
  </xdr:twoCellAnchor>
  <xdr:twoCellAnchor>
    <xdr:from>
      <xdr:col>11</xdr:col>
      <xdr:colOff>95250</xdr:colOff>
      <xdr:row>36</xdr:row>
      <xdr:rowOff>0</xdr:rowOff>
    </xdr:from>
    <xdr:to>
      <xdr:col>13</xdr:col>
      <xdr:colOff>152400</xdr:colOff>
      <xdr:row>37</xdr:row>
      <xdr:rowOff>104775</xdr:rowOff>
    </xdr:to>
    <xdr:sp macro="" textlink="">
      <xdr:nvSpPr>
        <xdr:cNvPr id="49" name="四角形吹き出し 48"/>
        <xdr:cNvSpPr/>
      </xdr:nvSpPr>
      <xdr:spPr>
        <a:xfrm>
          <a:off x="5238750" y="11058525"/>
          <a:ext cx="1295400" cy="561975"/>
        </a:xfrm>
        <a:prstGeom prst="wedgeRectCallout">
          <a:avLst>
            <a:gd name="adj1" fmla="val 67449"/>
            <a:gd name="adj2" fmla="val -374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調理師の配置数を記入してください。</a:t>
          </a:r>
          <a:endParaRPr kumimoji="1" lang="en-US" altLang="ja-JP" sz="1100"/>
        </a:p>
        <a:p>
          <a:pPr algn="l"/>
          <a:endParaRPr kumimoji="1" lang="ja-JP" altLang="en-US" sz="1100"/>
        </a:p>
      </xdr:txBody>
    </xdr:sp>
    <xdr:clientData/>
  </xdr:twoCellAnchor>
  <xdr:twoCellAnchor>
    <xdr:from>
      <xdr:col>25</xdr:col>
      <xdr:colOff>19050</xdr:colOff>
      <xdr:row>37</xdr:row>
      <xdr:rowOff>180975</xdr:rowOff>
    </xdr:from>
    <xdr:to>
      <xdr:col>26</xdr:col>
      <xdr:colOff>19050</xdr:colOff>
      <xdr:row>37</xdr:row>
      <xdr:rowOff>180975</xdr:rowOff>
    </xdr:to>
    <xdr:cxnSp macro="">
      <xdr:nvCxnSpPr>
        <xdr:cNvPr id="50" name="直線矢印コネクタ 49"/>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1" name="直線矢印コネクタ 50"/>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37</xdr:row>
      <xdr:rowOff>180975</xdr:rowOff>
    </xdr:from>
    <xdr:to>
      <xdr:col>26</xdr:col>
      <xdr:colOff>19050</xdr:colOff>
      <xdr:row>37</xdr:row>
      <xdr:rowOff>180975</xdr:rowOff>
    </xdr:to>
    <xdr:cxnSp macro="">
      <xdr:nvCxnSpPr>
        <xdr:cNvPr id="52" name="直線矢印コネクタ 51"/>
        <xdr:cNvCxnSpPr/>
      </xdr:nvCxnSpPr>
      <xdr:spPr>
        <a:xfrm>
          <a:off x="11601450" y="11696700"/>
          <a:ext cx="685800"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36</xdr:row>
      <xdr:rowOff>438149</xdr:rowOff>
    </xdr:from>
    <xdr:to>
      <xdr:col>10</xdr:col>
      <xdr:colOff>447676</xdr:colOff>
      <xdr:row>39</xdr:row>
      <xdr:rowOff>409575</xdr:rowOff>
    </xdr:to>
    <xdr:sp macro="" textlink="">
      <xdr:nvSpPr>
        <xdr:cNvPr id="53" name="四角形吹き出し 52"/>
        <xdr:cNvSpPr/>
      </xdr:nvSpPr>
      <xdr:spPr>
        <a:xfrm>
          <a:off x="1104900" y="11496674"/>
          <a:ext cx="3933826" cy="1238251"/>
        </a:xfrm>
        <a:prstGeom prst="wedgeRectCallout">
          <a:avLst>
            <a:gd name="adj1" fmla="val 45097"/>
            <a:gd name="adj2" fmla="val -111379"/>
          </a:avLst>
        </a:prstGeom>
        <a:ln w="1270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＜考え方＞</a:t>
          </a:r>
          <a:endParaRPr kumimoji="1" lang="en-US" altLang="ja-JP" sz="1100"/>
        </a:p>
        <a:p>
          <a:pPr algn="l"/>
          <a:r>
            <a:rPr kumimoji="1" lang="ja-JP" altLang="en-US" sz="1100"/>
            <a:t>  当院内保育所の最低配置基準に加え、準備・片づけの時間として、１日の保育開始前後に保育士</a:t>
          </a:r>
          <a:r>
            <a:rPr kumimoji="1" lang="en-US" altLang="ja-JP" sz="1100"/>
            <a:t>2</a:t>
          </a:r>
          <a:r>
            <a:rPr kumimoji="1" lang="ja-JP" altLang="en-US" sz="1100"/>
            <a:t>名を</a:t>
          </a:r>
          <a:r>
            <a:rPr kumimoji="1" lang="en-US" altLang="ja-JP" sz="1100"/>
            <a:t>30</a:t>
          </a:r>
          <a:r>
            <a:rPr kumimoji="1" lang="ja-JP" altLang="en-US" sz="1100"/>
            <a:t>分配置（計</a:t>
          </a:r>
          <a:r>
            <a:rPr kumimoji="1" lang="en-US" altLang="ja-JP" sz="1100"/>
            <a:t>2</a:t>
          </a:r>
          <a:r>
            <a:rPr kumimoji="1" lang="ja-JP" altLang="en-US" sz="1100"/>
            <a:t>時間。上記の表では，基本保育の時間数に加算。）するものとしている</a:t>
          </a:r>
          <a:endParaRPr kumimoji="1" lang="ja-JP" altLang="en-US" sz="1100"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9"/>
  <sheetViews>
    <sheetView topLeftCell="A7" workbookViewId="0">
      <selection activeCell="AC9" sqref="AC9"/>
    </sheetView>
  </sheetViews>
  <sheetFormatPr defaultRowHeight="13.5" x14ac:dyDescent="0.15"/>
  <cols>
    <col min="1" max="1" width="1" customWidth="1"/>
    <col min="2" max="2" width="10.375" customWidth="1"/>
    <col min="3" max="3" width="8.125" customWidth="1"/>
    <col min="4" max="7" width="5.625" customWidth="1"/>
    <col min="8" max="8" width="7" customWidth="1"/>
    <col min="9" max="10" width="5.625" customWidth="1"/>
    <col min="11" max="11" width="7.25" customWidth="1"/>
    <col min="12" max="12" width="4.5" style="53" customWidth="1"/>
    <col min="13" max="13" width="11.75" customWidth="1"/>
    <col min="14" max="14" width="3.5" customWidth="1"/>
    <col min="15" max="15" width="6.5" customWidth="1"/>
    <col min="16" max="16" width="2.875" customWidth="1"/>
    <col min="17" max="17" width="6.5" customWidth="1"/>
    <col min="18" max="18" width="2.875" customWidth="1"/>
    <col min="19" max="19" width="8.75" style="55" customWidth="1"/>
    <col min="20" max="20" width="11.375" customWidth="1"/>
    <col min="21" max="21" width="3.625" customWidth="1"/>
    <col min="22" max="22" width="2" customWidth="1"/>
    <col min="23" max="23" width="5" customWidth="1"/>
    <col min="24" max="24" width="8.5" customWidth="1"/>
    <col min="25" max="25" width="6.75" customWidth="1"/>
    <col min="27" max="27" width="14.625" customWidth="1"/>
    <col min="28" max="28" width="3" customWidth="1"/>
    <col min="29" max="29" width="4.875" customWidth="1"/>
    <col min="34" max="34" width="13.875" customWidth="1"/>
    <col min="35" max="35" width="2.625" customWidth="1"/>
    <col min="36" max="36" width="4.75" customWidth="1"/>
  </cols>
  <sheetData>
    <row r="1" spans="1:36" ht="24" customHeight="1" x14ac:dyDescent="0.15">
      <c r="A1" s="33" t="s">
        <v>53</v>
      </c>
      <c r="AF1" s="68" t="s">
        <v>55</v>
      </c>
      <c r="AG1" s="69"/>
      <c r="AH1" s="69"/>
      <c r="AI1" s="69"/>
      <c r="AJ1" s="69"/>
    </row>
    <row r="2" spans="1:36" ht="33" customHeight="1" x14ac:dyDescent="0.15">
      <c r="A2" s="33"/>
    </row>
    <row r="3" spans="1:36" ht="21.75" customHeight="1" x14ac:dyDescent="0.15">
      <c r="A3" s="34" t="s">
        <v>39</v>
      </c>
    </row>
    <row r="4" spans="1:36" ht="20.25" customHeight="1" x14ac:dyDescent="0.15">
      <c r="B4" s="70" t="s">
        <v>8</v>
      </c>
      <c r="C4" s="71"/>
      <c r="D4" s="71"/>
      <c r="E4" s="72"/>
      <c r="F4" s="60" t="s">
        <v>23</v>
      </c>
      <c r="G4" s="60"/>
      <c r="H4" s="60"/>
      <c r="I4" s="60"/>
      <c r="J4" s="60"/>
    </row>
    <row r="5" spans="1:36" ht="37.5" customHeight="1" x14ac:dyDescent="0.15">
      <c r="B5" s="73"/>
      <c r="C5" s="74"/>
      <c r="D5" s="74"/>
      <c r="E5" s="75"/>
      <c r="F5" s="6" t="s">
        <v>2</v>
      </c>
      <c r="G5" s="7" t="s">
        <v>3</v>
      </c>
      <c r="H5" s="8" t="s">
        <v>44</v>
      </c>
      <c r="I5" s="7" t="s">
        <v>4</v>
      </c>
      <c r="J5" s="50" t="s">
        <v>5</v>
      </c>
    </row>
    <row r="6" spans="1:36" ht="24" customHeight="1" x14ac:dyDescent="0.15">
      <c r="B6" s="76" t="s">
        <v>0</v>
      </c>
      <c r="C6" s="50" t="s">
        <v>1</v>
      </c>
      <c r="D6" s="78" t="s">
        <v>21</v>
      </c>
      <c r="E6" s="79"/>
      <c r="F6" s="3">
        <v>62</v>
      </c>
      <c r="G6" s="3">
        <v>61</v>
      </c>
      <c r="H6" s="3">
        <v>61</v>
      </c>
      <c r="I6" s="3">
        <v>58</v>
      </c>
      <c r="J6" s="3">
        <f>SUM(F6:I6)</f>
        <v>242</v>
      </c>
    </row>
    <row r="7" spans="1:36" ht="24" customHeight="1" thickBot="1" x14ac:dyDescent="0.2">
      <c r="B7" s="77"/>
      <c r="C7" s="50" t="s">
        <v>43</v>
      </c>
      <c r="D7" s="80"/>
      <c r="E7" s="81"/>
      <c r="F7" s="3">
        <v>29</v>
      </c>
      <c r="G7" s="3">
        <v>31</v>
      </c>
      <c r="H7" s="3">
        <v>28</v>
      </c>
      <c r="I7" s="3">
        <v>29</v>
      </c>
      <c r="J7" s="3">
        <f>SUM(F7:I7)</f>
        <v>117</v>
      </c>
    </row>
    <row r="8" spans="1:36" ht="27" customHeight="1" thickTop="1" x14ac:dyDescent="0.15">
      <c r="B8" s="51" t="s">
        <v>6</v>
      </c>
      <c r="C8" s="50" t="s">
        <v>56</v>
      </c>
      <c r="D8" s="78" t="s">
        <v>22</v>
      </c>
      <c r="E8" s="79"/>
      <c r="F8" s="3">
        <v>91</v>
      </c>
      <c r="G8" s="3">
        <v>92</v>
      </c>
      <c r="H8" s="3">
        <v>89</v>
      </c>
      <c r="I8" s="3">
        <v>87</v>
      </c>
      <c r="J8" s="3">
        <f>SUM(F8:I8)</f>
        <v>359</v>
      </c>
      <c r="AD8" s="82" t="s">
        <v>49</v>
      </c>
      <c r="AE8" s="83"/>
      <c r="AF8" s="83"/>
      <c r="AG8" s="83"/>
      <c r="AH8" s="83"/>
      <c r="AI8" s="84"/>
    </row>
    <row r="9" spans="1:36" ht="28.5" customHeight="1" x14ac:dyDescent="0.15">
      <c r="B9" s="50" t="s">
        <v>7</v>
      </c>
      <c r="C9" s="52" t="s">
        <v>57</v>
      </c>
      <c r="D9" s="91" t="s">
        <v>28</v>
      </c>
      <c r="E9" s="91"/>
      <c r="F9" s="3">
        <v>13</v>
      </c>
      <c r="G9" s="3">
        <v>13</v>
      </c>
      <c r="H9" s="3">
        <v>13</v>
      </c>
      <c r="I9" s="3">
        <v>12</v>
      </c>
      <c r="J9" s="3">
        <f>SUM(F9:I9)</f>
        <v>51</v>
      </c>
      <c r="AD9" s="85"/>
      <c r="AE9" s="86"/>
      <c r="AF9" s="86"/>
      <c r="AG9" s="86"/>
      <c r="AH9" s="86"/>
      <c r="AI9" s="87"/>
    </row>
    <row r="10" spans="1:36" ht="7.5" customHeight="1" x14ac:dyDescent="0.15">
      <c r="B10" s="54"/>
      <c r="C10" s="54"/>
      <c r="D10" s="28"/>
      <c r="E10" s="54"/>
      <c r="F10" s="29"/>
      <c r="G10" s="29"/>
      <c r="H10" s="29"/>
      <c r="I10" s="29"/>
      <c r="J10" s="29"/>
      <c r="AD10" s="85"/>
      <c r="AE10" s="86"/>
      <c r="AF10" s="86"/>
      <c r="AG10" s="86"/>
      <c r="AH10" s="86"/>
      <c r="AI10" s="87"/>
    </row>
    <row r="11" spans="1:36" ht="20.25" customHeight="1" x14ac:dyDescent="0.15">
      <c r="A11" s="34" t="s">
        <v>38</v>
      </c>
      <c r="K11" s="92" t="s">
        <v>47</v>
      </c>
      <c r="L11" s="93"/>
      <c r="M11" s="94"/>
      <c r="AD11" s="85"/>
      <c r="AE11" s="86"/>
      <c r="AF11" s="86"/>
      <c r="AG11" s="86"/>
      <c r="AH11" s="86"/>
      <c r="AI11" s="87"/>
    </row>
    <row r="12" spans="1:36" ht="24" customHeight="1" x14ac:dyDescent="0.15">
      <c r="B12" t="s">
        <v>9</v>
      </c>
      <c r="I12" s="4" t="s">
        <v>18</v>
      </c>
      <c r="K12" s="95"/>
      <c r="L12" s="96"/>
      <c r="M12" s="97"/>
      <c r="AD12" s="85"/>
      <c r="AE12" s="86"/>
      <c r="AF12" s="86"/>
      <c r="AG12" s="86"/>
      <c r="AH12" s="86"/>
      <c r="AI12" s="87"/>
    </row>
    <row r="13" spans="1:36" ht="24" customHeight="1" thickBot="1" x14ac:dyDescent="0.2">
      <c r="B13" s="60" t="s">
        <v>8</v>
      </c>
      <c r="C13" s="60"/>
      <c r="D13" s="5" t="s">
        <v>10</v>
      </c>
      <c r="E13" s="5" t="s">
        <v>11</v>
      </c>
      <c r="F13" s="5" t="s">
        <v>12</v>
      </c>
      <c r="G13" s="5" t="s">
        <v>13</v>
      </c>
      <c r="H13" s="5" t="s">
        <v>14</v>
      </c>
      <c r="I13" s="50" t="s">
        <v>5</v>
      </c>
      <c r="K13" s="30" t="s">
        <v>32</v>
      </c>
      <c r="L13" s="31"/>
      <c r="M13" s="32" t="s">
        <v>48</v>
      </c>
      <c r="O13" t="s">
        <v>45</v>
      </c>
      <c r="AD13" s="85"/>
      <c r="AE13" s="86"/>
      <c r="AF13" s="86"/>
      <c r="AG13" s="86"/>
      <c r="AH13" s="86"/>
      <c r="AI13" s="87"/>
    </row>
    <row r="14" spans="1:36" ht="24" customHeight="1" thickTop="1" thickBot="1" x14ac:dyDescent="0.2">
      <c r="B14" s="76" t="s">
        <v>0</v>
      </c>
      <c r="C14" s="50" t="s">
        <v>1</v>
      </c>
      <c r="D14" s="2">
        <v>2</v>
      </c>
      <c r="E14" s="2">
        <v>5</v>
      </c>
      <c r="F14" s="2">
        <v>4</v>
      </c>
      <c r="G14" s="2">
        <v>0</v>
      </c>
      <c r="H14" s="2">
        <v>3</v>
      </c>
      <c r="I14" s="2">
        <f>SUM(D14:H14)</f>
        <v>14</v>
      </c>
      <c r="K14" s="20" t="s">
        <v>35</v>
      </c>
      <c r="L14" s="21" t="s">
        <v>31</v>
      </c>
      <c r="M14" s="26" t="s">
        <v>58</v>
      </c>
      <c r="O14" s="35"/>
      <c r="P14" s="11" t="s">
        <v>19</v>
      </c>
      <c r="Q14" s="35"/>
      <c r="R14" s="12" t="s">
        <v>20</v>
      </c>
      <c r="T14" s="25">
        <f>(O14*11+Q14)*F6</f>
        <v>0</v>
      </c>
      <c r="U14" s="12" t="s">
        <v>20</v>
      </c>
      <c r="W14" s="1" t="s">
        <v>26</v>
      </c>
      <c r="X14" s="37"/>
      <c r="Y14" s="13" t="s">
        <v>24</v>
      </c>
      <c r="AA14" s="15">
        <f>T14*X14</f>
        <v>0</v>
      </c>
      <c r="AB14" s="13" t="s">
        <v>25</v>
      </c>
      <c r="AD14" s="85"/>
      <c r="AE14" s="86"/>
      <c r="AF14" s="86"/>
      <c r="AG14" s="86"/>
      <c r="AH14" s="86"/>
      <c r="AI14" s="87"/>
    </row>
    <row r="15" spans="1:36" ht="24" customHeight="1" thickTop="1" thickBot="1" x14ac:dyDescent="0.2">
      <c r="B15" s="77"/>
      <c r="C15" s="50" t="s">
        <v>41</v>
      </c>
      <c r="D15" s="2">
        <v>1</v>
      </c>
      <c r="E15" s="2">
        <v>3</v>
      </c>
      <c r="F15" s="2">
        <v>4</v>
      </c>
      <c r="G15" s="2">
        <v>1</v>
      </c>
      <c r="H15" s="2">
        <v>3</v>
      </c>
      <c r="I15" s="2">
        <f t="shared" ref="I15:I17" si="0">SUM(D15:H15)</f>
        <v>12</v>
      </c>
      <c r="K15" s="20" t="s">
        <v>33</v>
      </c>
      <c r="L15" s="21" t="s">
        <v>31</v>
      </c>
      <c r="M15" s="26" t="s">
        <v>58</v>
      </c>
      <c r="O15" s="35"/>
      <c r="P15" s="11" t="s">
        <v>19</v>
      </c>
      <c r="Q15" s="35"/>
      <c r="R15" s="12" t="s">
        <v>20</v>
      </c>
      <c r="T15" s="25">
        <f>(O15*11+Q15)*F7</f>
        <v>0</v>
      </c>
      <c r="U15" s="12" t="s">
        <v>20</v>
      </c>
      <c r="W15" s="1" t="s">
        <v>26</v>
      </c>
      <c r="X15" s="37"/>
      <c r="Y15" s="13" t="s">
        <v>24</v>
      </c>
      <c r="AA15" s="15">
        <f t="shared" ref="AA15:AA16" si="1">T15*X15</f>
        <v>0</v>
      </c>
      <c r="AB15" s="13" t="s">
        <v>25</v>
      </c>
      <c r="AD15" s="85"/>
      <c r="AE15" s="86"/>
      <c r="AF15" s="86"/>
      <c r="AG15" s="86"/>
      <c r="AH15" s="86"/>
      <c r="AI15" s="87"/>
    </row>
    <row r="16" spans="1:36" ht="24" customHeight="1" thickTop="1" thickBot="1" x14ac:dyDescent="0.2">
      <c r="B16" s="51" t="s">
        <v>6</v>
      </c>
      <c r="C16" s="50" t="s">
        <v>42</v>
      </c>
      <c r="D16" s="2">
        <v>1</v>
      </c>
      <c r="E16" s="2">
        <v>1</v>
      </c>
      <c r="F16" s="2">
        <v>1</v>
      </c>
      <c r="G16" s="2">
        <v>1</v>
      </c>
      <c r="H16" s="2">
        <v>1</v>
      </c>
      <c r="I16" s="2">
        <f t="shared" si="0"/>
        <v>5</v>
      </c>
      <c r="K16" s="20" t="s">
        <v>34</v>
      </c>
      <c r="L16" s="21" t="s">
        <v>31</v>
      </c>
      <c r="M16" s="26"/>
      <c r="O16" s="35"/>
      <c r="P16" s="11" t="s">
        <v>19</v>
      </c>
      <c r="Q16" s="35"/>
      <c r="R16" s="12" t="s">
        <v>20</v>
      </c>
      <c r="T16" s="25">
        <f>(O16*3+Q16)*F8</f>
        <v>0</v>
      </c>
      <c r="U16" s="12" t="s">
        <v>20</v>
      </c>
      <c r="W16" s="1" t="s">
        <v>26</v>
      </c>
      <c r="X16" s="37"/>
      <c r="Y16" s="13" t="s">
        <v>24</v>
      </c>
      <c r="AA16" s="15">
        <f t="shared" si="1"/>
        <v>0</v>
      </c>
      <c r="AB16" s="13" t="s">
        <v>25</v>
      </c>
      <c r="AD16" s="88"/>
      <c r="AE16" s="89"/>
      <c r="AF16" s="89"/>
      <c r="AG16" s="89"/>
      <c r="AH16" s="89"/>
      <c r="AI16" s="90"/>
    </row>
    <row r="17" spans="2:35" ht="24.75" customHeight="1" thickTop="1" thickBot="1" x14ac:dyDescent="0.2">
      <c r="B17" s="50" t="s">
        <v>7</v>
      </c>
      <c r="C17" s="52" t="s">
        <v>57</v>
      </c>
      <c r="D17" s="2">
        <v>1</v>
      </c>
      <c r="E17" s="2">
        <v>1</v>
      </c>
      <c r="F17" s="2">
        <v>1</v>
      </c>
      <c r="G17" s="2">
        <v>1</v>
      </c>
      <c r="H17" s="2">
        <v>1</v>
      </c>
      <c r="I17" s="2">
        <f t="shared" si="0"/>
        <v>5</v>
      </c>
      <c r="K17" s="20" t="s">
        <v>33</v>
      </c>
      <c r="L17" s="21" t="s">
        <v>31</v>
      </c>
      <c r="M17" s="26"/>
      <c r="O17" s="35"/>
      <c r="P17" s="11" t="s">
        <v>19</v>
      </c>
      <c r="Q17" s="35"/>
      <c r="R17" s="12" t="s">
        <v>20</v>
      </c>
      <c r="S17" s="56" t="s">
        <v>30</v>
      </c>
      <c r="T17" s="25">
        <f>(O17*3+Q17)*F9</f>
        <v>0</v>
      </c>
      <c r="U17" s="12" t="s">
        <v>20</v>
      </c>
      <c r="W17" s="1" t="s">
        <v>26</v>
      </c>
      <c r="X17" s="37"/>
      <c r="Y17" s="13" t="s">
        <v>24</v>
      </c>
      <c r="AA17" s="15">
        <f>(T17*X17)+(T18*X18)</f>
        <v>0</v>
      </c>
      <c r="AB17" s="13" t="s">
        <v>25</v>
      </c>
      <c r="AD17" s="44"/>
      <c r="AE17" s="45"/>
      <c r="AF17" s="45"/>
      <c r="AG17" s="45"/>
      <c r="AH17" s="45"/>
      <c r="AI17" s="46"/>
    </row>
    <row r="18" spans="2:35" ht="24" customHeight="1" thickTop="1" thickBot="1" x14ac:dyDescent="0.2">
      <c r="B18" t="s">
        <v>15</v>
      </c>
      <c r="I18" s="4" t="s">
        <v>18</v>
      </c>
      <c r="K18" s="9"/>
      <c r="L18" s="54"/>
      <c r="M18" s="19"/>
      <c r="Q18" s="17"/>
      <c r="R18" s="18"/>
      <c r="S18" s="57" t="s">
        <v>29</v>
      </c>
      <c r="T18" s="25">
        <f>(O17*7+Q17)*F9</f>
        <v>0</v>
      </c>
      <c r="U18" s="12" t="s">
        <v>20</v>
      </c>
      <c r="W18" s="1" t="s">
        <v>27</v>
      </c>
      <c r="X18" s="37"/>
      <c r="Y18" s="13" t="s">
        <v>24</v>
      </c>
      <c r="AA18" s="14"/>
      <c r="AD18" s="44"/>
      <c r="AE18" s="45"/>
      <c r="AF18" s="45"/>
      <c r="AG18" s="45"/>
      <c r="AH18" s="45"/>
      <c r="AI18" s="46"/>
    </row>
    <row r="19" spans="2:35" ht="24" customHeight="1" thickTop="1" thickBot="1" x14ac:dyDescent="0.2">
      <c r="B19" s="60" t="s">
        <v>8</v>
      </c>
      <c r="C19" s="60"/>
      <c r="D19" s="5" t="s">
        <v>10</v>
      </c>
      <c r="E19" s="5" t="s">
        <v>11</v>
      </c>
      <c r="F19" s="5" t="s">
        <v>12</v>
      </c>
      <c r="G19" s="5" t="s">
        <v>13</v>
      </c>
      <c r="H19" s="5" t="s">
        <v>14</v>
      </c>
      <c r="I19" s="50" t="s">
        <v>5</v>
      </c>
      <c r="K19" s="30" t="s">
        <v>32</v>
      </c>
      <c r="L19" s="31"/>
      <c r="M19" s="32" t="s">
        <v>48</v>
      </c>
      <c r="T19" s="24"/>
      <c r="X19" s="24"/>
      <c r="AA19" s="14"/>
      <c r="AD19" s="44"/>
      <c r="AE19" s="45"/>
      <c r="AF19" s="45"/>
      <c r="AG19" s="45"/>
      <c r="AH19" s="45"/>
      <c r="AI19" s="46"/>
    </row>
    <row r="20" spans="2:35" ht="24" customHeight="1" thickTop="1" thickBot="1" x14ac:dyDescent="0.2">
      <c r="B20" s="60" t="s">
        <v>0</v>
      </c>
      <c r="C20" s="50" t="s">
        <v>1</v>
      </c>
      <c r="D20" s="2">
        <v>3</v>
      </c>
      <c r="E20" s="2">
        <v>5</v>
      </c>
      <c r="F20" s="2">
        <v>4</v>
      </c>
      <c r="G20" s="2">
        <v>0</v>
      </c>
      <c r="H20" s="2">
        <v>3</v>
      </c>
      <c r="I20" s="2">
        <f>SUM(D20:H20)</f>
        <v>15</v>
      </c>
      <c r="K20" s="20" t="s">
        <v>35</v>
      </c>
      <c r="L20" s="23" t="s">
        <v>31</v>
      </c>
      <c r="M20" s="26" t="s">
        <v>58</v>
      </c>
      <c r="O20" s="35"/>
      <c r="P20" s="11" t="s">
        <v>19</v>
      </c>
      <c r="Q20" s="36"/>
      <c r="R20" s="10" t="s">
        <v>20</v>
      </c>
      <c r="T20" s="25">
        <f>(O20*11+Q20)*G6</f>
        <v>0</v>
      </c>
      <c r="U20" s="12" t="s">
        <v>20</v>
      </c>
      <c r="W20" s="1" t="s">
        <v>26</v>
      </c>
      <c r="X20" s="37"/>
      <c r="Y20" s="13" t="s">
        <v>24</v>
      </c>
      <c r="AA20" s="15">
        <f>T20*X20</f>
        <v>0</v>
      </c>
      <c r="AB20" s="13" t="s">
        <v>25</v>
      </c>
      <c r="AD20" s="44"/>
      <c r="AE20" s="45"/>
      <c r="AF20" s="45"/>
      <c r="AG20" s="45"/>
      <c r="AH20" s="45"/>
      <c r="AI20" s="46"/>
    </row>
    <row r="21" spans="2:35" ht="24" customHeight="1" thickTop="1" thickBot="1" x14ac:dyDescent="0.2">
      <c r="B21" s="60"/>
      <c r="C21" s="50" t="s">
        <v>41</v>
      </c>
      <c r="D21" s="2">
        <v>1</v>
      </c>
      <c r="E21" s="2">
        <v>4</v>
      </c>
      <c r="F21" s="2">
        <v>3</v>
      </c>
      <c r="G21" s="2">
        <v>1</v>
      </c>
      <c r="H21" s="2">
        <v>2</v>
      </c>
      <c r="I21" s="2">
        <f t="shared" ref="I21:I23" si="2">SUM(D21:H21)</f>
        <v>11</v>
      </c>
      <c r="K21" s="20" t="s">
        <v>33</v>
      </c>
      <c r="L21" s="23" t="s">
        <v>31</v>
      </c>
      <c r="M21" s="26" t="s">
        <v>58</v>
      </c>
      <c r="O21" s="35"/>
      <c r="P21" s="11" t="s">
        <v>19</v>
      </c>
      <c r="Q21" s="36"/>
      <c r="R21" s="10" t="s">
        <v>20</v>
      </c>
      <c r="T21" s="25">
        <f>(O21*11+Q21)*G7</f>
        <v>0</v>
      </c>
      <c r="U21" s="12" t="s">
        <v>20</v>
      </c>
      <c r="W21" s="1" t="s">
        <v>26</v>
      </c>
      <c r="X21" s="37"/>
      <c r="Y21" s="13" t="s">
        <v>24</v>
      </c>
      <c r="AA21" s="15">
        <f t="shared" ref="AA21:AA22" si="3">T21*X21</f>
        <v>0</v>
      </c>
      <c r="AB21" s="13" t="s">
        <v>25</v>
      </c>
      <c r="AD21" s="44"/>
      <c r="AE21" s="45"/>
      <c r="AF21" s="45"/>
      <c r="AG21" s="45"/>
      <c r="AH21" s="45"/>
      <c r="AI21" s="46"/>
    </row>
    <row r="22" spans="2:35" ht="24" customHeight="1" thickTop="1" thickBot="1" x14ac:dyDescent="0.2">
      <c r="B22" s="50" t="s">
        <v>6</v>
      </c>
      <c r="C22" s="50" t="s">
        <v>42</v>
      </c>
      <c r="D22" s="2">
        <v>1</v>
      </c>
      <c r="E22" s="2">
        <v>1</v>
      </c>
      <c r="F22" s="2">
        <v>1</v>
      </c>
      <c r="G22" s="2">
        <v>1</v>
      </c>
      <c r="H22" s="2">
        <v>1</v>
      </c>
      <c r="I22" s="2">
        <f t="shared" si="2"/>
        <v>5</v>
      </c>
      <c r="K22" s="20" t="s">
        <v>34</v>
      </c>
      <c r="L22" s="23" t="s">
        <v>31</v>
      </c>
      <c r="M22" s="27"/>
      <c r="O22" s="35"/>
      <c r="P22" s="11" t="s">
        <v>19</v>
      </c>
      <c r="Q22" s="36"/>
      <c r="R22" s="10" t="s">
        <v>20</v>
      </c>
      <c r="T22" s="25">
        <f>(O22*3+Q22)*G8</f>
        <v>0</v>
      </c>
      <c r="U22" s="12" t="s">
        <v>20</v>
      </c>
      <c r="W22" s="1" t="s">
        <v>26</v>
      </c>
      <c r="X22" s="37"/>
      <c r="Y22" s="13" t="s">
        <v>24</v>
      </c>
      <c r="AA22" s="15">
        <f t="shared" si="3"/>
        <v>0</v>
      </c>
      <c r="AB22" s="13" t="s">
        <v>25</v>
      </c>
      <c r="AD22" s="44"/>
      <c r="AE22" s="45"/>
      <c r="AF22" s="45"/>
      <c r="AG22" s="45"/>
      <c r="AH22" s="45"/>
      <c r="AI22" s="46"/>
    </row>
    <row r="23" spans="2:35" ht="24.75" customHeight="1" thickTop="1" thickBot="1" x14ac:dyDescent="0.2">
      <c r="B23" s="50" t="s">
        <v>7</v>
      </c>
      <c r="C23" s="52" t="s">
        <v>57</v>
      </c>
      <c r="D23" s="2">
        <v>1</v>
      </c>
      <c r="E23" s="2">
        <v>1</v>
      </c>
      <c r="F23" s="2">
        <v>1</v>
      </c>
      <c r="G23" s="2">
        <v>1</v>
      </c>
      <c r="H23" s="2">
        <v>1</v>
      </c>
      <c r="I23" s="2">
        <f t="shared" si="2"/>
        <v>5</v>
      </c>
      <c r="K23" s="20" t="s">
        <v>33</v>
      </c>
      <c r="L23" s="23" t="s">
        <v>31</v>
      </c>
      <c r="M23" s="27"/>
      <c r="O23" s="35"/>
      <c r="P23" s="11" t="s">
        <v>19</v>
      </c>
      <c r="Q23" s="36"/>
      <c r="R23" s="10" t="s">
        <v>20</v>
      </c>
      <c r="S23" s="56" t="s">
        <v>30</v>
      </c>
      <c r="T23" s="25">
        <f>(O23*3+Q23)*G9</f>
        <v>0</v>
      </c>
      <c r="U23" s="12" t="s">
        <v>20</v>
      </c>
      <c r="W23" s="1" t="s">
        <v>26</v>
      </c>
      <c r="X23" s="37"/>
      <c r="Y23" s="13" t="s">
        <v>24</v>
      </c>
      <c r="AA23" s="15">
        <f>(T23*X23)+(T24*X24)</f>
        <v>0</v>
      </c>
      <c r="AB23" s="13" t="s">
        <v>25</v>
      </c>
      <c r="AD23" s="44"/>
      <c r="AE23" s="45"/>
      <c r="AF23" s="45"/>
      <c r="AG23" s="45"/>
      <c r="AH23" s="45"/>
      <c r="AI23" s="46"/>
    </row>
    <row r="24" spans="2:35" ht="24" customHeight="1" thickTop="1" thickBot="1" x14ac:dyDescent="0.2">
      <c r="B24" t="s">
        <v>16</v>
      </c>
      <c r="H24" s="41"/>
      <c r="I24" s="4" t="s">
        <v>18</v>
      </c>
      <c r="K24" s="9"/>
      <c r="L24" s="54"/>
      <c r="M24" s="19"/>
      <c r="S24" s="57" t="s">
        <v>29</v>
      </c>
      <c r="T24" s="25">
        <f>(O23*7+Q23)*G9</f>
        <v>0</v>
      </c>
      <c r="U24" s="16" t="s">
        <v>20</v>
      </c>
      <c r="W24" s="1" t="s">
        <v>27</v>
      </c>
      <c r="X24" s="37"/>
      <c r="Y24" s="13" t="s">
        <v>24</v>
      </c>
      <c r="AA24" s="14"/>
      <c r="AD24" s="44"/>
      <c r="AE24" s="45"/>
      <c r="AF24" s="45"/>
      <c r="AG24" s="45"/>
      <c r="AH24" s="45"/>
      <c r="AI24" s="46"/>
    </row>
    <row r="25" spans="2:35" ht="24" customHeight="1" thickTop="1" thickBot="1" x14ac:dyDescent="0.2">
      <c r="B25" s="60" t="s">
        <v>8</v>
      </c>
      <c r="C25" s="60"/>
      <c r="D25" s="5" t="s">
        <v>10</v>
      </c>
      <c r="E25" s="5" t="s">
        <v>11</v>
      </c>
      <c r="F25" s="5" t="s">
        <v>12</v>
      </c>
      <c r="G25" s="5" t="s">
        <v>13</v>
      </c>
      <c r="H25" s="5" t="s">
        <v>14</v>
      </c>
      <c r="I25" s="50" t="s">
        <v>5</v>
      </c>
      <c r="K25" s="30" t="s">
        <v>32</v>
      </c>
      <c r="L25" s="31"/>
      <c r="M25" s="32" t="s">
        <v>48</v>
      </c>
      <c r="T25" s="24"/>
      <c r="X25" s="24"/>
      <c r="AA25" s="14"/>
      <c r="AD25" s="44"/>
      <c r="AE25" s="45"/>
      <c r="AF25" s="45"/>
      <c r="AG25" s="45"/>
      <c r="AH25" s="45"/>
      <c r="AI25" s="46"/>
    </row>
    <row r="26" spans="2:35" ht="24" customHeight="1" thickTop="1" thickBot="1" x14ac:dyDescent="0.2">
      <c r="B26" s="60" t="s">
        <v>0</v>
      </c>
      <c r="C26" s="50" t="s">
        <v>1</v>
      </c>
      <c r="D26" s="2">
        <v>3</v>
      </c>
      <c r="E26" s="2">
        <v>3</v>
      </c>
      <c r="F26" s="2">
        <v>3</v>
      </c>
      <c r="G26" s="2">
        <v>0</v>
      </c>
      <c r="H26" s="2">
        <v>3</v>
      </c>
      <c r="I26" s="2">
        <f>SUM(D26:H26)</f>
        <v>12</v>
      </c>
      <c r="K26" s="22" t="s">
        <v>59</v>
      </c>
      <c r="L26" s="23" t="s">
        <v>31</v>
      </c>
      <c r="M26" s="26" t="s">
        <v>58</v>
      </c>
      <c r="O26" s="35"/>
      <c r="P26" s="11" t="s">
        <v>19</v>
      </c>
      <c r="Q26" s="36"/>
      <c r="R26" s="10" t="s">
        <v>20</v>
      </c>
      <c r="T26" s="25">
        <f>(O26*11+Q26)*H6</f>
        <v>0</v>
      </c>
      <c r="U26" s="12" t="s">
        <v>20</v>
      </c>
      <c r="W26" s="1" t="s">
        <v>26</v>
      </c>
      <c r="X26" s="37"/>
      <c r="Y26" s="13" t="s">
        <v>24</v>
      </c>
      <c r="AA26" s="15">
        <f>T26*X26</f>
        <v>0</v>
      </c>
      <c r="AB26" s="13" t="s">
        <v>25</v>
      </c>
      <c r="AD26" s="44"/>
      <c r="AE26" s="45"/>
      <c r="AF26" s="45"/>
      <c r="AG26" s="45"/>
      <c r="AH26" s="45"/>
      <c r="AI26" s="46"/>
    </row>
    <row r="27" spans="2:35" ht="24" customHeight="1" thickTop="1" thickBot="1" x14ac:dyDescent="0.2">
      <c r="B27" s="60"/>
      <c r="C27" s="50" t="s">
        <v>41</v>
      </c>
      <c r="D27" s="2">
        <v>2</v>
      </c>
      <c r="E27" s="2">
        <v>2</v>
      </c>
      <c r="F27" s="2">
        <v>3</v>
      </c>
      <c r="G27" s="2">
        <v>1</v>
      </c>
      <c r="H27" s="2">
        <v>2</v>
      </c>
      <c r="I27" s="2">
        <f t="shared" ref="I27:I29" si="4">SUM(D27:H27)</f>
        <v>10</v>
      </c>
      <c r="K27" s="22" t="s">
        <v>33</v>
      </c>
      <c r="L27" s="23" t="s">
        <v>31</v>
      </c>
      <c r="M27" s="26" t="s">
        <v>58</v>
      </c>
      <c r="O27" s="35"/>
      <c r="P27" s="11" t="s">
        <v>19</v>
      </c>
      <c r="Q27" s="36"/>
      <c r="R27" s="10" t="s">
        <v>20</v>
      </c>
      <c r="T27" s="25">
        <f>(O27*11+Q27)*H7</f>
        <v>0</v>
      </c>
      <c r="U27" s="12" t="s">
        <v>20</v>
      </c>
      <c r="W27" s="1" t="s">
        <v>26</v>
      </c>
      <c r="X27" s="37"/>
      <c r="Y27" s="13" t="s">
        <v>24</v>
      </c>
      <c r="AA27" s="15">
        <f t="shared" ref="AA27:AA28" si="5">T27*X27</f>
        <v>0</v>
      </c>
      <c r="AB27" s="13" t="s">
        <v>25</v>
      </c>
      <c r="AD27" s="44"/>
      <c r="AE27" s="45"/>
      <c r="AF27" s="45"/>
      <c r="AG27" s="45"/>
      <c r="AH27" s="45"/>
      <c r="AI27" s="46"/>
    </row>
    <row r="28" spans="2:35" ht="24" customHeight="1" thickTop="1" thickBot="1" x14ac:dyDescent="0.2">
      <c r="B28" s="50" t="s">
        <v>6</v>
      </c>
      <c r="C28" s="50" t="s">
        <v>42</v>
      </c>
      <c r="D28" s="2">
        <v>1</v>
      </c>
      <c r="E28" s="2">
        <v>1</v>
      </c>
      <c r="F28" s="2">
        <v>1</v>
      </c>
      <c r="G28" s="2">
        <v>1</v>
      </c>
      <c r="H28" s="2">
        <v>1</v>
      </c>
      <c r="I28" s="2">
        <f t="shared" si="4"/>
        <v>5</v>
      </c>
      <c r="K28" s="22" t="s">
        <v>33</v>
      </c>
      <c r="L28" s="23" t="s">
        <v>31</v>
      </c>
      <c r="M28" s="27"/>
      <c r="O28" s="35"/>
      <c r="P28" s="11" t="s">
        <v>19</v>
      </c>
      <c r="Q28" s="36"/>
      <c r="R28" s="10" t="s">
        <v>20</v>
      </c>
      <c r="T28" s="25">
        <f>(O28*3+Q28)*H8</f>
        <v>0</v>
      </c>
      <c r="U28" s="12" t="s">
        <v>20</v>
      </c>
      <c r="W28" s="1" t="s">
        <v>26</v>
      </c>
      <c r="X28" s="37"/>
      <c r="Y28" s="13" t="s">
        <v>24</v>
      </c>
      <c r="AA28" s="15">
        <f t="shared" si="5"/>
        <v>0</v>
      </c>
      <c r="AB28" s="13" t="s">
        <v>25</v>
      </c>
      <c r="AD28" s="44"/>
      <c r="AE28" s="45"/>
      <c r="AF28" s="45"/>
      <c r="AG28" s="45"/>
      <c r="AH28" s="45"/>
      <c r="AI28" s="46"/>
    </row>
    <row r="29" spans="2:35" ht="24.75" customHeight="1" thickTop="1" thickBot="1" x14ac:dyDescent="0.2">
      <c r="B29" s="50" t="s">
        <v>7</v>
      </c>
      <c r="C29" s="52" t="s">
        <v>57</v>
      </c>
      <c r="D29" s="2">
        <v>1</v>
      </c>
      <c r="E29" s="2">
        <v>1</v>
      </c>
      <c r="F29" s="2">
        <v>1</v>
      </c>
      <c r="G29" s="2">
        <v>1</v>
      </c>
      <c r="H29" s="2">
        <v>1</v>
      </c>
      <c r="I29" s="2">
        <f t="shared" si="4"/>
        <v>5</v>
      </c>
      <c r="K29" s="22" t="s">
        <v>33</v>
      </c>
      <c r="L29" s="23" t="s">
        <v>31</v>
      </c>
      <c r="M29" s="27"/>
      <c r="O29" s="35"/>
      <c r="P29" s="11" t="s">
        <v>19</v>
      </c>
      <c r="Q29" s="36"/>
      <c r="R29" s="10" t="s">
        <v>20</v>
      </c>
      <c r="S29" s="56" t="s">
        <v>30</v>
      </c>
      <c r="T29" s="25">
        <f>(O29*3+Q29)*H9</f>
        <v>0</v>
      </c>
      <c r="U29" s="12" t="s">
        <v>20</v>
      </c>
      <c r="W29" s="1" t="s">
        <v>26</v>
      </c>
      <c r="X29" s="37"/>
      <c r="Y29" s="13" t="s">
        <v>24</v>
      </c>
      <c r="AA29" s="15">
        <f>(T29*X29)+(T30*X30)</f>
        <v>0</v>
      </c>
      <c r="AB29" s="13" t="s">
        <v>25</v>
      </c>
      <c r="AD29" s="44"/>
      <c r="AE29" s="45"/>
      <c r="AF29" s="45"/>
      <c r="AG29" s="45"/>
      <c r="AH29" s="45"/>
      <c r="AI29" s="46"/>
    </row>
    <row r="30" spans="2:35" ht="24" customHeight="1" thickTop="1" thickBot="1" x14ac:dyDescent="0.2">
      <c r="B30" t="s">
        <v>17</v>
      </c>
      <c r="I30" s="4" t="s">
        <v>18</v>
      </c>
      <c r="K30" s="9"/>
      <c r="L30" s="54"/>
      <c r="M30" s="19"/>
      <c r="S30" s="57" t="s">
        <v>29</v>
      </c>
      <c r="T30" s="25">
        <f>(O29*7+Q29)*H9</f>
        <v>0</v>
      </c>
      <c r="U30" s="16" t="s">
        <v>20</v>
      </c>
      <c r="W30" s="1" t="s">
        <v>27</v>
      </c>
      <c r="X30" s="37"/>
      <c r="Y30" s="13" t="s">
        <v>24</v>
      </c>
      <c r="AA30" s="14"/>
      <c r="AD30" s="44"/>
      <c r="AE30" s="45"/>
      <c r="AF30" s="45"/>
      <c r="AG30" s="45"/>
      <c r="AH30" s="45"/>
      <c r="AI30" s="46"/>
    </row>
    <row r="31" spans="2:35" ht="24" customHeight="1" thickTop="1" thickBot="1" x14ac:dyDescent="0.2">
      <c r="B31" s="60" t="s">
        <v>8</v>
      </c>
      <c r="C31" s="60"/>
      <c r="D31" s="5" t="s">
        <v>10</v>
      </c>
      <c r="E31" s="5" t="s">
        <v>11</v>
      </c>
      <c r="F31" s="5" t="s">
        <v>12</v>
      </c>
      <c r="G31" s="5" t="s">
        <v>13</v>
      </c>
      <c r="H31" s="5" t="s">
        <v>14</v>
      </c>
      <c r="I31" s="50" t="s">
        <v>5</v>
      </c>
      <c r="K31" s="30" t="s">
        <v>32</v>
      </c>
      <c r="L31" s="31"/>
      <c r="M31" s="32" t="s">
        <v>48</v>
      </c>
      <c r="T31" s="24"/>
      <c r="X31" s="24"/>
      <c r="AA31" s="14"/>
      <c r="AD31" s="44"/>
      <c r="AE31" s="45"/>
      <c r="AF31" s="45"/>
      <c r="AG31" s="45"/>
      <c r="AH31" s="45"/>
      <c r="AI31" s="46"/>
    </row>
    <row r="32" spans="2:35" ht="24" customHeight="1" thickTop="1" thickBot="1" x14ac:dyDescent="0.2">
      <c r="B32" s="60" t="s">
        <v>0</v>
      </c>
      <c r="C32" s="50" t="s">
        <v>1</v>
      </c>
      <c r="D32" s="2">
        <v>6</v>
      </c>
      <c r="E32" s="2">
        <v>5</v>
      </c>
      <c r="F32" s="2">
        <v>2</v>
      </c>
      <c r="G32" s="2">
        <v>0</v>
      </c>
      <c r="H32" s="2">
        <v>3</v>
      </c>
      <c r="I32" s="2">
        <f>SUM(D32:H32)</f>
        <v>16</v>
      </c>
      <c r="K32" s="22" t="s">
        <v>60</v>
      </c>
      <c r="L32" s="23" t="s">
        <v>31</v>
      </c>
      <c r="M32" s="26" t="s">
        <v>58</v>
      </c>
      <c r="O32" s="35"/>
      <c r="P32" s="11" t="s">
        <v>19</v>
      </c>
      <c r="Q32" s="36"/>
      <c r="R32" s="10" t="s">
        <v>20</v>
      </c>
      <c r="T32" s="25">
        <f>(O32*11+Q32)*I6</f>
        <v>0</v>
      </c>
      <c r="U32" s="12" t="s">
        <v>20</v>
      </c>
      <c r="W32" s="1" t="s">
        <v>26</v>
      </c>
      <c r="X32" s="37"/>
      <c r="Y32" s="13" t="s">
        <v>24</v>
      </c>
      <c r="AA32" s="15">
        <f>T32*X32</f>
        <v>0</v>
      </c>
      <c r="AB32" s="13" t="s">
        <v>25</v>
      </c>
      <c r="AD32" s="44"/>
      <c r="AE32" s="45"/>
      <c r="AF32" s="45"/>
      <c r="AG32" s="45"/>
      <c r="AH32" s="45"/>
      <c r="AI32" s="46"/>
    </row>
    <row r="33" spans="2:35" ht="24" customHeight="1" thickTop="1" thickBot="1" x14ac:dyDescent="0.2">
      <c r="B33" s="60"/>
      <c r="C33" s="50" t="s">
        <v>41</v>
      </c>
      <c r="D33" s="2">
        <v>4</v>
      </c>
      <c r="E33" s="2">
        <v>3</v>
      </c>
      <c r="F33" s="2">
        <v>3</v>
      </c>
      <c r="G33" s="2">
        <v>1</v>
      </c>
      <c r="H33" s="2">
        <v>1</v>
      </c>
      <c r="I33" s="2">
        <f t="shared" ref="I33:I35" si="6">SUM(D33:H33)</f>
        <v>12</v>
      </c>
      <c r="K33" s="22" t="s">
        <v>33</v>
      </c>
      <c r="L33" s="23" t="s">
        <v>31</v>
      </c>
      <c r="M33" s="26" t="s">
        <v>58</v>
      </c>
      <c r="O33" s="35"/>
      <c r="P33" s="11" t="s">
        <v>19</v>
      </c>
      <c r="Q33" s="36"/>
      <c r="R33" s="10" t="s">
        <v>20</v>
      </c>
      <c r="T33" s="25">
        <f>(O33*11+Q33)*I7</f>
        <v>0</v>
      </c>
      <c r="U33" s="12" t="s">
        <v>20</v>
      </c>
      <c r="W33" s="1" t="s">
        <v>26</v>
      </c>
      <c r="X33" s="37"/>
      <c r="Y33" s="13" t="s">
        <v>24</v>
      </c>
      <c r="AA33" s="15">
        <f t="shared" ref="AA33:AA34" si="7">T33*X33</f>
        <v>0</v>
      </c>
      <c r="AB33" s="13" t="s">
        <v>25</v>
      </c>
      <c r="AD33" s="44"/>
      <c r="AE33" s="45"/>
      <c r="AF33" s="45"/>
      <c r="AG33" s="45"/>
      <c r="AH33" s="45"/>
      <c r="AI33" s="46"/>
    </row>
    <row r="34" spans="2:35" ht="24" customHeight="1" thickTop="1" thickBot="1" x14ac:dyDescent="0.2">
      <c r="B34" s="50" t="s">
        <v>6</v>
      </c>
      <c r="C34" s="50" t="s">
        <v>42</v>
      </c>
      <c r="D34" s="2">
        <v>1</v>
      </c>
      <c r="E34" s="2">
        <v>1</v>
      </c>
      <c r="F34" s="2">
        <v>1</v>
      </c>
      <c r="G34" s="2">
        <v>1</v>
      </c>
      <c r="H34" s="2">
        <v>1</v>
      </c>
      <c r="I34" s="2">
        <f t="shared" si="6"/>
        <v>5</v>
      </c>
      <c r="K34" s="22" t="s">
        <v>33</v>
      </c>
      <c r="L34" s="23" t="s">
        <v>31</v>
      </c>
      <c r="M34" s="27"/>
      <c r="O34" s="35"/>
      <c r="P34" s="11" t="s">
        <v>19</v>
      </c>
      <c r="Q34" s="36"/>
      <c r="R34" s="10" t="s">
        <v>20</v>
      </c>
      <c r="T34" s="25">
        <f>(O34*3+Q34)*I8</f>
        <v>0</v>
      </c>
      <c r="U34" s="12" t="s">
        <v>20</v>
      </c>
      <c r="W34" s="1" t="s">
        <v>26</v>
      </c>
      <c r="X34" s="37"/>
      <c r="Y34" s="13" t="s">
        <v>24</v>
      </c>
      <c r="AA34" s="15">
        <f t="shared" si="7"/>
        <v>0</v>
      </c>
      <c r="AB34" s="13" t="s">
        <v>25</v>
      </c>
      <c r="AD34" s="44"/>
      <c r="AE34" s="45"/>
      <c r="AF34" s="45"/>
      <c r="AG34" s="45"/>
      <c r="AH34" s="45"/>
      <c r="AI34" s="46"/>
    </row>
    <row r="35" spans="2:35" ht="24.75" customHeight="1" thickTop="1" thickBot="1" x14ac:dyDescent="0.2">
      <c r="B35" s="50" t="s">
        <v>7</v>
      </c>
      <c r="C35" s="52" t="s">
        <v>57</v>
      </c>
      <c r="D35" s="2">
        <v>1</v>
      </c>
      <c r="E35" s="2">
        <v>1</v>
      </c>
      <c r="F35" s="2">
        <v>1</v>
      </c>
      <c r="G35" s="2">
        <v>1</v>
      </c>
      <c r="H35" s="2">
        <v>1</v>
      </c>
      <c r="I35" s="2">
        <f t="shared" si="6"/>
        <v>5</v>
      </c>
      <c r="K35" s="22" t="s">
        <v>33</v>
      </c>
      <c r="L35" s="23" t="s">
        <v>31</v>
      </c>
      <c r="M35" s="27"/>
      <c r="O35" s="35"/>
      <c r="P35" s="11" t="s">
        <v>19</v>
      </c>
      <c r="Q35" s="36"/>
      <c r="R35" s="10" t="s">
        <v>20</v>
      </c>
      <c r="S35" s="56" t="s">
        <v>30</v>
      </c>
      <c r="T35" s="25">
        <f>(O35*3+Q35)*I9</f>
        <v>0</v>
      </c>
      <c r="U35" s="12" t="s">
        <v>20</v>
      </c>
      <c r="W35" s="1" t="s">
        <v>26</v>
      </c>
      <c r="X35" s="37"/>
      <c r="Y35" s="13" t="s">
        <v>24</v>
      </c>
      <c r="AA35" s="15">
        <f>(T35*X35)+(T36*X36)</f>
        <v>0</v>
      </c>
      <c r="AB35" s="13" t="s">
        <v>25</v>
      </c>
      <c r="AD35" s="44"/>
      <c r="AE35" s="45"/>
      <c r="AF35" s="45"/>
      <c r="AG35" s="45"/>
      <c r="AH35" s="45"/>
      <c r="AI35" s="46"/>
    </row>
    <row r="36" spans="2:35" ht="24" customHeight="1" thickTop="1" thickBot="1" x14ac:dyDescent="0.2">
      <c r="S36" s="57" t="s">
        <v>29</v>
      </c>
      <c r="T36" s="25">
        <f>(O35*7+Q35)*I9</f>
        <v>0</v>
      </c>
      <c r="U36" s="16" t="s">
        <v>20</v>
      </c>
      <c r="W36" s="1" t="s">
        <v>27</v>
      </c>
      <c r="X36" s="37"/>
      <c r="Y36" s="13" t="s">
        <v>24</v>
      </c>
      <c r="AA36" s="14"/>
      <c r="AD36" s="44"/>
      <c r="AE36" s="45"/>
      <c r="AF36" s="45"/>
      <c r="AG36" s="45"/>
      <c r="AH36" s="45"/>
      <c r="AI36" s="46"/>
    </row>
    <row r="37" spans="2:35" ht="36" customHeight="1" thickTop="1" thickBot="1" x14ac:dyDescent="0.2">
      <c r="O37" s="42" t="s">
        <v>46</v>
      </c>
      <c r="AA37" s="14"/>
      <c r="AD37" s="47"/>
      <c r="AE37" s="48"/>
      <c r="AF37" s="48"/>
      <c r="AG37" s="48"/>
      <c r="AH37" s="48"/>
      <c r="AI37" s="49"/>
    </row>
    <row r="38" spans="2:35" ht="27.75" customHeight="1" thickTop="1" thickBot="1" x14ac:dyDescent="0.2">
      <c r="O38" s="35"/>
      <c r="P38" s="11" t="s">
        <v>19</v>
      </c>
      <c r="Q38" s="36"/>
      <c r="R38" s="10" t="s">
        <v>20</v>
      </c>
      <c r="T38" s="25">
        <f>O38*Q38*359</f>
        <v>0</v>
      </c>
      <c r="U38" s="16" t="s">
        <v>20</v>
      </c>
      <c r="X38" s="37"/>
      <c r="Y38" s="13" t="s">
        <v>24</v>
      </c>
      <c r="AA38" s="15">
        <f>T38*X38</f>
        <v>0</v>
      </c>
      <c r="AB38" s="13" t="s">
        <v>25</v>
      </c>
      <c r="AD38" s="43"/>
      <c r="AE38" s="43"/>
      <c r="AF38" s="43"/>
      <c r="AG38" s="43"/>
      <c r="AH38" s="43"/>
      <c r="AI38" s="43"/>
    </row>
    <row r="39" spans="2:35" ht="36" customHeight="1" thickTop="1" thickBot="1" x14ac:dyDescent="0.2">
      <c r="AA39" s="14"/>
      <c r="AD39" s="43"/>
      <c r="AE39" s="43"/>
      <c r="AF39" s="43"/>
      <c r="AG39" s="43"/>
      <c r="AH39" s="43"/>
      <c r="AI39" s="43"/>
    </row>
    <row r="40" spans="2:35" ht="36" customHeight="1" thickTop="1" thickBot="1" x14ac:dyDescent="0.2">
      <c r="W40" s="61" t="s">
        <v>40</v>
      </c>
      <c r="X40" s="61"/>
      <c r="Y40" s="62"/>
      <c r="Z40" s="63">
        <f>SUM(AA14:AA17,AA20:AA23,AA26:AA29,AA32:AA35,AA38)</f>
        <v>0</v>
      </c>
      <c r="AA40" s="64"/>
      <c r="AB40" s="13" t="s">
        <v>25</v>
      </c>
    </row>
    <row r="41" spans="2:35" ht="6" customHeight="1" thickTop="1" thickBot="1" x14ac:dyDescent="0.2">
      <c r="AA41" s="14"/>
    </row>
    <row r="42" spans="2:35" ht="36" customHeight="1" thickTop="1" thickBot="1" x14ac:dyDescent="0.2">
      <c r="W42" s="61" t="s">
        <v>36</v>
      </c>
      <c r="X42" s="61"/>
      <c r="Y42" s="61"/>
      <c r="Z42" s="65"/>
      <c r="AA42" s="66"/>
      <c r="AB42" s="13" t="s">
        <v>25</v>
      </c>
      <c r="AD42" s="61" t="s">
        <v>37</v>
      </c>
      <c r="AE42" s="67"/>
      <c r="AF42" s="58">
        <f>Z40+Z42</f>
        <v>0</v>
      </c>
      <c r="AG42" s="59"/>
      <c r="AH42" s="59"/>
      <c r="AI42" s="40" t="s">
        <v>25</v>
      </c>
    </row>
    <row r="43" spans="2:35" ht="9" customHeight="1" thickTop="1" x14ac:dyDescent="0.15"/>
    <row r="44" spans="2:35" ht="36" customHeight="1" x14ac:dyDescent="0.15"/>
    <row r="51" spans="20:20" ht="18.75" x14ac:dyDescent="0.15">
      <c r="T51" s="38"/>
    </row>
    <row r="52" spans="20:20" ht="15" x14ac:dyDescent="0.15">
      <c r="T52" s="39"/>
    </row>
    <row r="53" spans="20:20" ht="15" x14ac:dyDescent="0.15">
      <c r="T53" s="39"/>
    </row>
    <row r="58" spans="20:20" ht="18.75" x14ac:dyDescent="0.15">
      <c r="T58" s="38"/>
    </row>
    <row r="59" spans="20:20" ht="15" x14ac:dyDescent="0.15">
      <c r="T59" s="39"/>
    </row>
  </sheetData>
  <mergeCells count="23">
    <mergeCell ref="B31:C31"/>
    <mergeCell ref="AF1:AJ1"/>
    <mergeCell ref="B4:E5"/>
    <mergeCell ref="F4:J4"/>
    <mergeCell ref="B6:B7"/>
    <mergeCell ref="D6:E7"/>
    <mergeCell ref="D8:E8"/>
    <mergeCell ref="AD8:AI16"/>
    <mergeCell ref="D9:E9"/>
    <mergeCell ref="K11:M12"/>
    <mergeCell ref="B13:C13"/>
    <mergeCell ref="B14:B15"/>
    <mergeCell ref="B19:C19"/>
    <mergeCell ref="B20:B21"/>
    <mergeCell ref="B25:C25"/>
    <mergeCell ref="B26:B27"/>
    <mergeCell ref="AF42:AH42"/>
    <mergeCell ref="B32:B33"/>
    <mergeCell ref="W40:Y40"/>
    <mergeCell ref="Z40:AA40"/>
    <mergeCell ref="W42:Y42"/>
    <mergeCell ref="Z42:AA42"/>
    <mergeCell ref="AD42:AE42"/>
  </mergeCells>
  <phoneticPr fontId="1"/>
  <pageMargins left="0.70866141732283472" right="0.70866141732283472" top="0.55118110236220474" bottom="0.55118110236220474" header="0.31496062992125984" footer="0.31496062992125984"/>
  <pageSetup paperSize="8"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9"/>
  <sheetViews>
    <sheetView workbookViewId="0">
      <selection activeCell="AA8" sqref="AA8"/>
    </sheetView>
  </sheetViews>
  <sheetFormatPr defaultRowHeight="13.5" x14ac:dyDescent="0.15"/>
  <cols>
    <col min="1" max="1" width="1" customWidth="1"/>
    <col min="2" max="2" width="10.375" customWidth="1"/>
    <col min="3" max="3" width="8.125" customWidth="1"/>
    <col min="4" max="7" width="5.625" customWidth="1"/>
    <col min="8" max="8" width="7" customWidth="1"/>
    <col min="9" max="10" width="5.625" customWidth="1"/>
    <col min="11" max="11" width="7.25" customWidth="1"/>
    <col min="12" max="12" width="4.5" style="53" customWidth="1"/>
    <col min="13" max="13" width="11.75" customWidth="1"/>
    <col min="14" max="14" width="3.5" customWidth="1"/>
    <col min="15" max="15" width="6.5" customWidth="1"/>
    <col min="16" max="16" width="2.875" customWidth="1"/>
    <col min="17" max="17" width="6.5" customWidth="1"/>
    <col min="18" max="18" width="2.875" customWidth="1"/>
    <col min="19" max="19" width="8.75" style="55" customWidth="1"/>
    <col min="20" max="20" width="11.375" customWidth="1"/>
    <col min="21" max="21" width="3.625" customWidth="1"/>
    <col min="22" max="22" width="2" customWidth="1"/>
    <col min="23" max="23" width="5" customWidth="1"/>
    <col min="24" max="24" width="8.5" customWidth="1"/>
    <col min="25" max="25" width="6.75" customWidth="1"/>
    <col min="27" max="27" width="14.625" customWidth="1"/>
    <col min="28" max="28" width="3" customWidth="1"/>
    <col min="29" max="29" width="4.875" customWidth="1"/>
    <col min="34" max="34" width="13.875" customWidth="1"/>
    <col min="35" max="35" width="2.625" customWidth="1"/>
    <col min="36" max="36" width="4.75" customWidth="1"/>
  </cols>
  <sheetData>
    <row r="1" spans="1:36" ht="24" customHeight="1" x14ac:dyDescent="0.15">
      <c r="A1" s="33" t="s">
        <v>52</v>
      </c>
      <c r="AF1" s="68" t="s">
        <v>54</v>
      </c>
      <c r="AG1" s="69"/>
      <c r="AH1" s="69"/>
      <c r="AI1" s="69"/>
      <c r="AJ1" s="69"/>
    </row>
    <row r="2" spans="1:36" ht="33" customHeight="1" x14ac:dyDescent="0.15">
      <c r="A2" s="33"/>
    </row>
    <row r="3" spans="1:36" ht="21.75" customHeight="1" x14ac:dyDescent="0.15">
      <c r="A3" s="34" t="s">
        <v>39</v>
      </c>
    </row>
    <row r="4" spans="1:36" ht="20.25" customHeight="1" x14ac:dyDescent="0.15">
      <c r="B4" s="70" t="s">
        <v>8</v>
      </c>
      <c r="C4" s="71"/>
      <c r="D4" s="71"/>
      <c r="E4" s="72"/>
      <c r="F4" s="60" t="s">
        <v>23</v>
      </c>
      <c r="G4" s="60"/>
      <c r="H4" s="60"/>
      <c r="I4" s="60"/>
      <c r="J4" s="60"/>
    </row>
    <row r="5" spans="1:36" ht="37.5" customHeight="1" x14ac:dyDescent="0.15">
      <c r="B5" s="73"/>
      <c r="C5" s="74"/>
      <c r="D5" s="74"/>
      <c r="E5" s="75"/>
      <c r="F5" s="6" t="s">
        <v>2</v>
      </c>
      <c r="G5" s="7" t="s">
        <v>3</v>
      </c>
      <c r="H5" s="8" t="s">
        <v>44</v>
      </c>
      <c r="I5" s="7" t="s">
        <v>4</v>
      </c>
      <c r="J5" s="50" t="s">
        <v>5</v>
      </c>
    </row>
    <row r="6" spans="1:36" ht="24" customHeight="1" x14ac:dyDescent="0.15">
      <c r="B6" s="76" t="s">
        <v>0</v>
      </c>
      <c r="C6" s="50" t="s">
        <v>1</v>
      </c>
      <c r="D6" s="78" t="s">
        <v>21</v>
      </c>
      <c r="E6" s="79"/>
      <c r="F6" s="3">
        <v>61</v>
      </c>
      <c r="G6" s="3">
        <v>62</v>
      </c>
      <c r="H6" s="3">
        <v>60</v>
      </c>
      <c r="I6" s="3">
        <v>60</v>
      </c>
      <c r="J6" s="3">
        <f>SUM(F6:I6)</f>
        <v>243</v>
      </c>
    </row>
    <row r="7" spans="1:36" ht="24" customHeight="1" thickBot="1" x14ac:dyDescent="0.2">
      <c r="B7" s="77"/>
      <c r="C7" s="50" t="s">
        <v>43</v>
      </c>
      <c r="D7" s="80"/>
      <c r="E7" s="81"/>
      <c r="F7" s="3">
        <v>30</v>
      </c>
      <c r="G7" s="3">
        <v>30</v>
      </c>
      <c r="H7" s="3">
        <v>29</v>
      </c>
      <c r="I7" s="3">
        <v>28</v>
      </c>
      <c r="J7" s="3">
        <f>SUM(F7:I7)</f>
        <v>117</v>
      </c>
    </row>
    <row r="8" spans="1:36" ht="27" customHeight="1" thickTop="1" x14ac:dyDescent="0.15">
      <c r="B8" s="51" t="s">
        <v>6</v>
      </c>
      <c r="C8" s="50" t="s">
        <v>56</v>
      </c>
      <c r="D8" s="78" t="s">
        <v>22</v>
      </c>
      <c r="E8" s="79"/>
      <c r="F8" s="3">
        <v>91</v>
      </c>
      <c r="G8" s="3">
        <v>92</v>
      </c>
      <c r="H8" s="3">
        <v>89</v>
      </c>
      <c r="I8" s="3">
        <v>88</v>
      </c>
      <c r="J8" s="3">
        <f>SUM(F8:I8)</f>
        <v>360</v>
      </c>
      <c r="AD8" s="82" t="s">
        <v>49</v>
      </c>
      <c r="AE8" s="83"/>
      <c r="AF8" s="83"/>
      <c r="AG8" s="83"/>
      <c r="AH8" s="83"/>
      <c r="AI8" s="84"/>
    </row>
    <row r="9" spans="1:36" ht="28.5" customHeight="1" x14ac:dyDescent="0.15">
      <c r="B9" s="50" t="s">
        <v>7</v>
      </c>
      <c r="C9" s="52" t="s">
        <v>57</v>
      </c>
      <c r="D9" s="91" t="s">
        <v>28</v>
      </c>
      <c r="E9" s="91"/>
      <c r="F9" s="3">
        <v>13</v>
      </c>
      <c r="G9" s="3">
        <v>13</v>
      </c>
      <c r="H9" s="3">
        <v>12</v>
      </c>
      <c r="I9" s="3">
        <v>13</v>
      </c>
      <c r="J9" s="3">
        <f>SUM(F9:I9)</f>
        <v>51</v>
      </c>
      <c r="AD9" s="85"/>
      <c r="AE9" s="86"/>
      <c r="AF9" s="86"/>
      <c r="AG9" s="86"/>
      <c r="AH9" s="86"/>
      <c r="AI9" s="87"/>
    </row>
    <row r="10" spans="1:36" ht="7.5" customHeight="1" x14ac:dyDescent="0.15">
      <c r="B10" s="54"/>
      <c r="C10" s="54"/>
      <c r="D10" s="28"/>
      <c r="E10" s="54"/>
      <c r="F10" s="29"/>
      <c r="G10" s="29"/>
      <c r="H10" s="29"/>
      <c r="I10" s="29"/>
      <c r="J10" s="29"/>
      <c r="AD10" s="85"/>
      <c r="AE10" s="86"/>
      <c r="AF10" s="86"/>
      <c r="AG10" s="86"/>
      <c r="AH10" s="86"/>
      <c r="AI10" s="87"/>
    </row>
    <row r="11" spans="1:36" ht="20.25" customHeight="1" x14ac:dyDescent="0.15">
      <c r="A11" s="34" t="s">
        <v>38</v>
      </c>
      <c r="K11" s="92" t="s">
        <v>47</v>
      </c>
      <c r="L11" s="93"/>
      <c r="M11" s="94"/>
      <c r="AD11" s="85"/>
      <c r="AE11" s="86"/>
      <c r="AF11" s="86"/>
      <c r="AG11" s="86"/>
      <c r="AH11" s="86"/>
      <c r="AI11" s="87"/>
    </row>
    <row r="12" spans="1:36" ht="24" customHeight="1" x14ac:dyDescent="0.15">
      <c r="B12" t="s">
        <v>9</v>
      </c>
      <c r="I12" s="4" t="s">
        <v>18</v>
      </c>
      <c r="K12" s="95"/>
      <c r="L12" s="96"/>
      <c r="M12" s="97"/>
      <c r="AD12" s="85"/>
      <c r="AE12" s="86"/>
      <c r="AF12" s="86"/>
      <c r="AG12" s="86"/>
      <c r="AH12" s="86"/>
      <c r="AI12" s="87"/>
    </row>
    <row r="13" spans="1:36" ht="24" customHeight="1" thickBot="1" x14ac:dyDescent="0.2">
      <c r="B13" s="60" t="s">
        <v>8</v>
      </c>
      <c r="C13" s="60"/>
      <c r="D13" s="5" t="s">
        <v>10</v>
      </c>
      <c r="E13" s="5" t="s">
        <v>11</v>
      </c>
      <c r="F13" s="5" t="s">
        <v>12</v>
      </c>
      <c r="G13" s="5" t="s">
        <v>13</v>
      </c>
      <c r="H13" s="5" t="s">
        <v>14</v>
      </c>
      <c r="I13" s="50" t="s">
        <v>5</v>
      </c>
      <c r="K13" s="30" t="s">
        <v>32</v>
      </c>
      <c r="L13" s="31"/>
      <c r="M13" s="32" t="s">
        <v>48</v>
      </c>
      <c r="O13" t="s">
        <v>45</v>
      </c>
      <c r="AD13" s="85"/>
      <c r="AE13" s="86"/>
      <c r="AF13" s="86"/>
      <c r="AG13" s="86"/>
      <c r="AH13" s="86"/>
      <c r="AI13" s="87"/>
    </row>
    <row r="14" spans="1:36" ht="24" customHeight="1" thickTop="1" thickBot="1" x14ac:dyDescent="0.2">
      <c r="B14" s="76" t="s">
        <v>0</v>
      </c>
      <c r="C14" s="50" t="s">
        <v>1</v>
      </c>
      <c r="D14" s="2">
        <v>2</v>
      </c>
      <c r="E14" s="2">
        <v>5</v>
      </c>
      <c r="F14" s="2">
        <v>4</v>
      </c>
      <c r="G14" s="2">
        <v>0</v>
      </c>
      <c r="H14" s="2">
        <v>3</v>
      </c>
      <c r="I14" s="2">
        <f>SUM(D14:H14)</f>
        <v>14</v>
      </c>
      <c r="K14" s="20" t="s">
        <v>35</v>
      </c>
      <c r="L14" s="21" t="s">
        <v>31</v>
      </c>
      <c r="M14" s="26" t="s">
        <v>58</v>
      </c>
      <c r="O14" s="35"/>
      <c r="P14" s="11" t="s">
        <v>19</v>
      </c>
      <c r="Q14" s="35"/>
      <c r="R14" s="12" t="s">
        <v>20</v>
      </c>
      <c r="T14" s="25">
        <f>(O14*11+Q14)*F6</f>
        <v>0</v>
      </c>
      <c r="U14" s="12" t="s">
        <v>20</v>
      </c>
      <c r="W14" s="1" t="s">
        <v>26</v>
      </c>
      <c r="X14" s="37"/>
      <c r="Y14" s="13" t="s">
        <v>24</v>
      </c>
      <c r="AA14" s="15">
        <f>T14*X14</f>
        <v>0</v>
      </c>
      <c r="AB14" s="13" t="s">
        <v>25</v>
      </c>
      <c r="AD14" s="85"/>
      <c r="AE14" s="86"/>
      <c r="AF14" s="86"/>
      <c r="AG14" s="86"/>
      <c r="AH14" s="86"/>
      <c r="AI14" s="87"/>
    </row>
    <row r="15" spans="1:36" ht="24" customHeight="1" thickTop="1" thickBot="1" x14ac:dyDescent="0.2">
      <c r="B15" s="77"/>
      <c r="C15" s="50" t="s">
        <v>41</v>
      </c>
      <c r="D15" s="2">
        <v>1</v>
      </c>
      <c r="E15" s="2">
        <v>3</v>
      </c>
      <c r="F15" s="2">
        <v>4</v>
      </c>
      <c r="G15" s="2">
        <v>1</v>
      </c>
      <c r="H15" s="2">
        <v>3</v>
      </c>
      <c r="I15" s="2">
        <f t="shared" ref="I15:I17" si="0">SUM(D15:H15)</f>
        <v>12</v>
      </c>
      <c r="K15" s="20" t="s">
        <v>33</v>
      </c>
      <c r="L15" s="21" t="s">
        <v>31</v>
      </c>
      <c r="M15" s="26" t="s">
        <v>58</v>
      </c>
      <c r="O15" s="35"/>
      <c r="P15" s="11" t="s">
        <v>19</v>
      </c>
      <c r="Q15" s="35"/>
      <c r="R15" s="12" t="s">
        <v>20</v>
      </c>
      <c r="T15" s="25">
        <f>(O15*11+Q15)*F7</f>
        <v>0</v>
      </c>
      <c r="U15" s="12" t="s">
        <v>20</v>
      </c>
      <c r="W15" s="1" t="s">
        <v>26</v>
      </c>
      <c r="X15" s="37"/>
      <c r="Y15" s="13" t="s">
        <v>24</v>
      </c>
      <c r="AA15" s="15">
        <f t="shared" ref="AA15:AA16" si="1">T15*X15</f>
        <v>0</v>
      </c>
      <c r="AB15" s="13" t="s">
        <v>25</v>
      </c>
      <c r="AD15" s="85"/>
      <c r="AE15" s="86"/>
      <c r="AF15" s="86"/>
      <c r="AG15" s="86"/>
      <c r="AH15" s="86"/>
      <c r="AI15" s="87"/>
    </row>
    <row r="16" spans="1:36" ht="24" customHeight="1" thickTop="1" thickBot="1" x14ac:dyDescent="0.2">
      <c r="B16" s="51" t="s">
        <v>6</v>
      </c>
      <c r="C16" s="50" t="s">
        <v>42</v>
      </c>
      <c r="D16" s="2">
        <v>1</v>
      </c>
      <c r="E16" s="2">
        <v>1</v>
      </c>
      <c r="F16" s="2">
        <v>1</v>
      </c>
      <c r="G16" s="2">
        <v>1</v>
      </c>
      <c r="H16" s="2">
        <v>1</v>
      </c>
      <c r="I16" s="2">
        <f t="shared" si="0"/>
        <v>5</v>
      </c>
      <c r="K16" s="20" t="s">
        <v>34</v>
      </c>
      <c r="L16" s="21" t="s">
        <v>31</v>
      </c>
      <c r="M16" s="26"/>
      <c r="O16" s="35"/>
      <c r="P16" s="11" t="s">
        <v>19</v>
      </c>
      <c r="Q16" s="35"/>
      <c r="R16" s="12" t="s">
        <v>20</v>
      </c>
      <c r="T16" s="25">
        <f>(O16*3+Q16)*F8</f>
        <v>0</v>
      </c>
      <c r="U16" s="12" t="s">
        <v>20</v>
      </c>
      <c r="W16" s="1" t="s">
        <v>26</v>
      </c>
      <c r="X16" s="37"/>
      <c r="Y16" s="13" t="s">
        <v>24</v>
      </c>
      <c r="AA16" s="15">
        <f t="shared" si="1"/>
        <v>0</v>
      </c>
      <c r="AB16" s="13" t="s">
        <v>25</v>
      </c>
      <c r="AD16" s="88"/>
      <c r="AE16" s="89"/>
      <c r="AF16" s="89"/>
      <c r="AG16" s="89"/>
      <c r="AH16" s="89"/>
      <c r="AI16" s="90"/>
    </row>
    <row r="17" spans="2:35" ht="24.75" customHeight="1" thickTop="1" thickBot="1" x14ac:dyDescent="0.2">
      <c r="B17" s="50" t="s">
        <v>7</v>
      </c>
      <c r="C17" s="52" t="s">
        <v>57</v>
      </c>
      <c r="D17" s="2">
        <v>1</v>
      </c>
      <c r="E17" s="2">
        <v>1</v>
      </c>
      <c r="F17" s="2">
        <v>1</v>
      </c>
      <c r="G17" s="2">
        <v>1</v>
      </c>
      <c r="H17" s="2">
        <v>1</v>
      </c>
      <c r="I17" s="2">
        <f t="shared" si="0"/>
        <v>5</v>
      </c>
      <c r="K17" s="20" t="s">
        <v>33</v>
      </c>
      <c r="L17" s="21" t="s">
        <v>31</v>
      </c>
      <c r="M17" s="26"/>
      <c r="O17" s="35"/>
      <c r="P17" s="11" t="s">
        <v>19</v>
      </c>
      <c r="Q17" s="35"/>
      <c r="R17" s="12" t="s">
        <v>20</v>
      </c>
      <c r="S17" s="56" t="s">
        <v>30</v>
      </c>
      <c r="T17" s="25">
        <f>(O17*3+Q17)*F9</f>
        <v>0</v>
      </c>
      <c r="U17" s="12" t="s">
        <v>20</v>
      </c>
      <c r="W17" s="1" t="s">
        <v>26</v>
      </c>
      <c r="X17" s="37"/>
      <c r="Y17" s="13" t="s">
        <v>24</v>
      </c>
      <c r="AA17" s="15">
        <f>(T17*X17)+(T18*X18)</f>
        <v>0</v>
      </c>
      <c r="AB17" s="13" t="s">
        <v>25</v>
      </c>
      <c r="AD17" s="44"/>
      <c r="AE17" s="45"/>
      <c r="AF17" s="45"/>
      <c r="AG17" s="45"/>
      <c r="AH17" s="45"/>
      <c r="AI17" s="46"/>
    </row>
    <row r="18" spans="2:35" ht="24" customHeight="1" thickTop="1" thickBot="1" x14ac:dyDescent="0.2">
      <c r="B18" t="s">
        <v>15</v>
      </c>
      <c r="I18" s="4" t="s">
        <v>18</v>
      </c>
      <c r="K18" s="9"/>
      <c r="L18" s="54"/>
      <c r="M18" s="19"/>
      <c r="Q18" s="17"/>
      <c r="R18" s="18"/>
      <c r="S18" s="57" t="s">
        <v>29</v>
      </c>
      <c r="T18" s="25">
        <f>(O17*7+Q17)*F9</f>
        <v>0</v>
      </c>
      <c r="U18" s="12" t="s">
        <v>20</v>
      </c>
      <c r="W18" s="1" t="s">
        <v>27</v>
      </c>
      <c r="X18" s="37"/>
      <c r="Y18" s="13" t="s">
        <v>24</v>
      </c>
      <c r="AA18" s="14"/>
      <c r="AD18" s="44"/>
      <c r="AE18" s="45"/>
      <c r="AF18" s="45"/>
      <c r="AG18" s="45"/>
      <c r="AH18" s="45"/>
      <c r="AI18" s="46"/>
    </row>
    <row r="19" spans="2:35" ht="24" customHeight="1" thickTop="1" thickBot="1" x14ac:dyDescent="0.2">
      <c r="B19" s="60" t="s">
        <v>8</v>
      </c>
      <c r="C19" s="60"/>
      <c r="D19" s="5" t="s">
        <v>10</v>
      </c>
      <c r="E19" s="5" t="s">
        <v>11</v>
      </c>
      <c r="F19" s="5" t="s">
        <v>12</v>
      </c>
      <c r="G19" s="5" t="s">
        <v>13</v>
      </c>
      <c r="H19" s="5" t="s">
        <v>14</v>
      </c>
      <c r="I19" s="50" t="s">
        <v>5</v>
      </c>
      <c r="K19" s="30" t="s">
        <v>32</v>
      </c>
      <c r="L19" s="31"/>
      <c r="M19" s="32" t="s">
        <v>48</v>
      </c>
      <c r="T19" s="24"/>
      <c r="X19" s="24"/>
      <c r="AA19" s="14"/>
      <c r="AD19" s="44"/>
      <c r="AE19" s="45"/>
      <c r="AF19" s="45"/>
      <c r="AG19" s="45"/>
      <c r="AH19" s="45"/>
      <c r="AI19" s="46"/>
    </row>
    <row r="20" spans="2:35" ht="24" customHeight="1" thickTop="1" thickBot="1" x14ac:dyDescent="0.2">
      <c r="B20" s="60" t="s">
        <v>0</v>
      </c>
      <c r="C20" s="50" t="s">
        <v>1</v>
      </c>
      <c r="D20" s="2">
        <v>3</v>
      </c>
      <c r="E20" s="2">
        <v>5</v>
      </c>
      <c r="F20" s="2">
        <v>4</v>
      </c>
      <c r="G20" s="2">
        <v>0</v>
      </c>
      <c r="H20" s="2">
        <v>3</v>
      </c>
      <c r="I20" s="2">
        <f>SUM(D20:H20)</f>
        <v>15</v>
      </c>
      <c r="K20" s="20" t="s">
        <v>35</v>
      </c>
      <c r="L20" s="23" t="s">
        <v>31</v>
      </c>
      <c r="M20" s="26" t="s">
        <v>58</v>
      </c>
      <c r="O20" s="35"/>
      <c r="P20" s="11" t="s">
        <v>19</v>
      </c>
      <c r="Q20" s="36"/>
      <c r="R20" s="10" t="s">
        <v>20</v>
      </c>
      <c r="T20" s="25">
        <f>(O20*11+Q20)*G6</f>
        <v>0</v>
      </c>
      <c r="U20" s="12" t="s">
        <v>20</v>
      </c>
      <c r="W20" s="1" t="s">
        <v>26</v>
      </c>
      <c r="X20" s="37"/>
      <c r="Y20" s="13" t="s">
        <v>24</v>
      </c>
      <c r="AA20" s="15">
        <f>T20*X20</f>
        <v>0</v>
      </c>
      <c r="AB20" s="13" t="s">
        <v>25</v>
      </c>
      <c r="AD20" s="44"/>
      <c r="AE20" s="45"/>
      <c r="AF20" s="45"/>
      <c r="AG20" s="45"/>
      <c r="AH20" s="45"/>
      <c r="AI20" s="46"/>
    </row>
    <row r="21" spans="2:35" ht="24" customHeight="1" thickTop="1" thickBot="1" x14ac:dyDescent="0.2">
      <c r="B21" s="60"/>
      <c r="C21" s="50" t="s">
        <v>41</v>
      </c>
      <c r="D21" s="2">
        <v>1</v>
      </c>
      <c r="E21" s="2">
        <v>4</v>
      </c>
      <c r="F21" s="2">
        <v>3</v>
      </c>
      <c r="G21" s="2">
        <v>1</v>
      </c>
      <c r="H21" s="2">
        <v>2</v>
      </c>
      <c r="I21" s="2">
        <f t="shared" ref="I21:I23" si="2">SUM(D21:H21)</f>
        <v>11</v>
      </c>
      <c r="K21" s="20" t="s">
        <v>33</v>
      </c>
      <c r="L21" s="23" t="s">
        <v>31</v>
      </c>
      <c r="M21" s="26" t="s">
        <v>58</v>
      </c>
      <c r="O21" s="35"/>
      <c r="P21" s="11" t="s">
        <v>19</v>
      </c>
      <c r="Q21" s="36"/>
      <c r="R21" s="10" t="s">
        <v>20</v>
      </c>
      <c r="T21" s="25">
        <f>(O21*11+Q21)*G7</f>
        <v>0</v>
      </c>
      <c r="U21" s="12" t="s">
        <v>20</v>
      </c>
      <c r="W21" s="1" t="s">
        <v>26</v>
      </c>
      <c r="X21" s="37"/>
      <c r="Y21" s="13" t="s">
        <v>24</v>
      </c>
      <c r="AA21" s="15">
        <f t="shared" ref="AA21:AA22" si="3">T21*X21</f>
        <v>0</v>
      </c>
      <c r="AB21" s="13" t="s">
        <v>25</v>
      </c>
      <c r="AD21" s="44"/>
      <c r="AE21" s="45"/>
      <c r="AF21" s="45"/>
      <c r="AG21" s="45"/>
      <c r="AH21" s="45"/>
      <c r="AI21" s="46"/>
    </row>
    <row r="22" spans="2:35" ht="24" customHeight="1" thickTop="1" thickBot="1" x14ac:dyDescent="0.2">
      <c r="B22" s="50" t="s">
        <v>6</v>
      </c>
      <c r="C22" s="50" t="s">
        <v>42</v>
      </c>
      <c r="D22" s="2">
        <v>1</v>
      </c>
      <c r="E22" s="2">
        <v>1</v>
      </c>
      <c r="F22" s="2">
        <v>1</v>
      </c>
      <c r="G22" s="2">
        <v>1</v>
      </c>
      <c r="H22" s="2">
        <v>1</v>
      </c>
      <c r="I22" s="2">
        <f t="shared" si="2"/>
        <v>5</v>
      </c>
      <c r="K22" s="20" t="s">
        <v>34</v>
      </c>
      <c r="L22" s="23" t="s">
        <v>31</v>
      </c>
      <c r="M22" s="27"/>
      <c r="O22" s="35"/>
      <c r="P22" s="11" t="s">
        <v>19</v>
      </c>
      <c r="Q22" s="36"/>
      <c r="R22" s="10" t="s">
        <v>20</v>
      </c>
      <c r="T22" s="25">
        <f>(O22*3+Q22)*G8</f>
        <v>0</v>
      </c>
      <c r="U22" s="12" t="s">
        <v>20</v>
      </c>
      <c r="W22" s="1" t="s">
        <v>26</v>
      </c>
      <c r="X22" s="37"/>
      <c r="Y22" s="13" t="s">
        <v>24</v>
      </c>
      <c r="AA22" s="15">
        <f t="shared" si="3"/>
        <v>0</v>
      </c>
      <c r="AB22" s="13" t="s">
        <v>25</v>
      </c>
      <c r="AD22" s="44"/>
      <c r="AE22" s="45"/>
      <c r="AF22" s="45"/>
      <c r="AG22" s="45"/>
      <c r="AH22" s="45"/>
      <c r="AI22" s="46"/>
    </row>
    <row r="23" spans="2:35" ht="24.75" customHeight="1" thickTop="1" thickBot="1" x14ac:dyDescent="0.2">
      <c r="B23" s="50" t="s">
        <v>7</v>
      </c>
      <c r="C23" s="52" t="s">
        <v>57</v>
      </c>
      <c r="D23" s="2">
        <v>1</v>
      </c>
      <c r="E23" s="2">
        <v>1</v>
      </c>
      <c r="F23" s="2">
        <v>1</v>
      </c>
      <c r="G23" s="2">
        <v>1</v>
      </c>
      <c r="H23" s="2">
        <v>1</v>
      </c>
      <c r="I23" s="2">
        <f t="shared" si="2"/>
        <v>5</v>
      </c>
      <c r="K23" s="20" t="s">
        <v>33</v>
      </c>
      <c r="L23" s="23" t="s">
        <v>31</v>
      </c>
      <c r="M23" s="27"/>
      <c r="O23" s="35"/>
      <c r="P23" s="11" t="s">
        <v>19</v>
      </c>
      <c r="Q23" s="36"/>
      <c r="R23" s="10" t="s">
        <v>20</v>
      </c>
      <c r="S23" s="56" t="s">
        <v>30</v>
      </c>
      <c r="T23" s="25">
        <f>(O23*3+Q23)*G9</f>
        <v>0</v>
      </c>
      <c r="U23" s="12" t="s">
        <v>20</v>
      </c>
      <c r="W23" s="1" t="s">
        <v>26</v>
      </c>
      <c r="X23" s="37"/>
      <c r="Y23" s="13" t="s">
        <v>24</v>
      </c>
      <c r="AA23" s="15">
        <f>(T23*X23)+(T24*X24)</f>
        <v>0</v>
      </c>
      <c r="AB23" s="13" t="s">
        <v>25</v>
      </c>
      <c r="AD23" s="44"/>
      <c r="AE23" s="45"/>
      <c r="AF23" s="45"/>
      <c r="AG23" s="45"/>
      <c r="AH23" s="45"/>
      <c r="AI23" s="46"/>
    </row>
    <row r="24" spans="2:35" ht="24" customHeight="1" thickTop="1" thickBot="1" x14ac:dyDescent="0.2">
      <c r="B24" t="s">
        <v>16</v>
      </c>
      <c r="H24" s="41"/>
      <c r="I24" s="4" t="s">
        <v>18</v>
      </c>
      <c r="K24" s="9"/>
      <c r="L24" s="54"/>
      <c r="M24" s="19"/>
      <c r="S24" s="57" t="s">
        <v>29</v>
      </c>
      <c r="T24" s="25">
        <f>(O23*7+Q23)*G9</f>
        <v>0</v>
      </c>
      <c r="U24" s="16" t="s">
        <v>20</v>
      </c>
      <c r="W24" s="1" t="s">
        <v>27</v>
      </c>
      <c r="X24" s="37"/>
      <c r="Y24" s="13" t="s">
        <v>24</v>
      </c>
      <c r="AA24" s="14"/>
      <c r="AD24" s="44"/>
      <c r="AE24" s="45"/>
      <c r="AF24" s="45"/>
      <c r="AG24" s="45"/>
      <c r="AH24" s="45"/>
      <c r="AI24" s="46"/>
    </row>
    <row r="25" spans="2:35" ht="24" customHeight="1" thickTop="1" thickBot="1" x14ac:dyDescent="0.2">
      <c r="B25" s="60" t="s">
        <v>8</v>
      </c>
      <c r="C25" s="60"/>
      <c r="D25" s="5" t="s">
        <v>10</v>
      </c>
      <c r="E25" s="5" t="s">
        <v>11</v>
      </c>
      <c r="F25" s="5" t="s">
        <v>12</v>
      </c>
      <c r="G25" s="5" t="s">
        <v>13</v>
      </c>
      <c r="H25" s="5" t="s">
        <v>14</v>
      </c>
      <c r="I25" s="50" t="s">
        <v>5</v>
      </c>
      <c r="K25" s="30" t="s">
        <v>32</v>
      </c>
      <c r="L25" s="31"/>
      <c r="M25" s="32" t="s">
        <v>48</v>
      </c>
      <c r="T25" s="24"/>
      <c r="X25" s="24"/>
      <c r="AA25" s="14"/>
      <c r="AD25" s="44"/>
      <c r="AE25" s="45"/>
      <c r="AF25" s="45"/>
      <c r="AG25" s="45"/>
      <c r="AH25" s="45"/>
      <c r="AI25" s="46"/>
    </row>
    <row r="26" spans="2:35" ht="24" customHeight="1" thickTop="1" thickBot="1" x14ac:dyDescent="0.2">
      <c r="B26" s="60" t="s">
        <v>0</v>
      </c>
      <c r="C26" s="50" t="s">
        <v>1</v>
      </c>
      <c r="D26" s="2">
        <v>3</v>
      </c>
      <c r="E26" s="2">
        <v>3</v>
      </c>
      <c r="F26" s="2">
        <v>3</v>
      </c>
      <c r="G26" s="2">
        <v>0</v>
      </c>
      <c r="H26" s="2">
        <v>3</v>
      </c>
      <c r="I26" s="2">
        <f>SUM(D26:H26)</f>
        <v>12</v>
      </c>
      <c r="K26" s="22" t="s">
        <v>59</v>
      </c>
      <c r="L26" s="23" t="s">
        <v>31</v>
      </c>
      <c r="M26" s="26" t="s">
        <v>58</v>
      </c>
      <c r="O26" s="35"/>
      <c r="P26" s="11" t="s">
        <v>19</v>
      </c>
      <c r="Q26" s="36"/>
      <c r="R26" s="10" t="s">
        <v>20</v>
      </c>
      <c r="T26" s="25">
        <f>(O26*11+Q26)*H6</f>
        <v>0</v>
      </c>
      <c r="U26" s="12" t="s">
        <v>20</v>
      </c>
      <c r="W26" s="1" t="s">
        <v>26</v>
      </c>
      <c r="X26" s="37"/>
      <c r="Y26" s="13" t="s">
        <v>24</v>
      </c>
      <c r="AA26" s="15">
        <f>T26*X26</f>
        <v>0</v>
      </c>
      <c r="AB26" s="13" t="s">
        <v>25</v>
      </c>
      <c r="AD26" s="44"/>
      <c r="AE26" s="45"/>
      <c r="AF26" s="45"/>
      <c r="AG26" s="45"/>
      <c r="AH26" s="45"/>
      <c r="AI26" s="46"/>
    </row>
    <row r="27" spans="2:35" ht="24" customHeight="1" thickTop="1" thickBot="1" x14ac:dyDescent="0.2">
      <c r="B27" s="60"/>
      <c r="C27" s="50" t="s">
        <v>41</v>
      </c>
      <c r="D27" s="2">
        <v>2</v>
      </c>
      <c r="E27" s="2">
        <v>2</v>
      </c>
      <c r="F27" s="2">
        <v>3</v>
      </c>
      <c r="G27" s="2">
        <v>1</v>
      </c>
      <c r="H27" s="2">
        <v>2</v>
      </c>
      <c r="I27" s="2">
        <f t="shared" ref="I27:I29" si="4">SUM(D27:H27)</f>
        <v>10</v>
      </c>
      <c r="K27" s="22" t="s">
        <v>33</v>
      </c>
      <c r="L27" s="23" t="s">
        <v>31</v>
      </c>
      <c r="M27" s="26" t="s">
        <v>58</v>
      </c>
      <c r="O27" s="35"/>
      <c r="P27" s="11" t="s">
        <v>19</v>
      </c>
      <c r="Q27" s="36"/>
      <c r="R27" s="10" t="s">
        <v>20</v>
      </c>
      <c r="T27" s="25">
        <f>(O27*11+Q27)*H7</f>
        <v>0</v>
      </c>
      <c r="U27" s="12" t="s">
        <v>20</v>
      </c>
      <c r="W27" s="1" t="s">
        <v>26</v>
      </c>
      <c r="X27" s="37"/>
      <c r="Y27" s="13" t="s">
        <v>24</v>
      </c>
      <c r="AA27" s="15">
        <f t="shared" ref="AA27:AA28" si="5">T27*X27</f>
        <v>0</v>
      </c>
      <c r="AB27" s="13" t="s">
        <v>25</v>
      </c>
      <c r="AD27" s="44"/>
      <c r="AE27" s="45"/>
      <c r="AF27" s="45"/>
      <c r="AG27" s="45"/>
      <c r="AH27" s="45"/>
      <c r="AI27" s="46"/>
    </row>
    <row r="28" spans="2:35" ht="24" customHeight="1" thickTop="1" thickBot="1" x14ac:dyDescent="0.2">
      <c r="B28" s="50" t="s">
        <v>6</v>
      </c>
      <c r="C28" s="50" t="s">
        <v>42</v>
      </c>
      <c r="D28" s="2">
        <v>1</v>
      </c>
      <c r="E28" s="2">
        <v>1</v>
      </c>
      <c r="F28" s="2">
        <v>1</v>
      </c>
      <c r="G28" s="2">
        <v>1</v>
      </c>
      <c r="H28" s="2">
        <v>1</v>
      </c>
      <c r="I28" s="2">
        <f t="shared" si="4"/>
        <v>5</v>
      </c>
      <c r="K28" s="22" t="s">
        <v>33</v>
      </c>
      <c r="L28" s="23" t="s">
        <v>31</v>
      </c>
      <c r="M28" s="27"/>
      <c r="O28" s="35"/>
      <c r="P28" s="11" t="s">
        <v>19</v>
      </c>
      <c r="Q28" s="36"/>
      <c r="R28" s="10" t="s">
        <v>20</v>
      </c>
      <c r="T28" s="25">
        <f>(O28*3+Q28)*H8</f>
        <v>0</v>
      </c>
      <c r="U28" s="12" t="s">
        <v>20</v>
      </c>
      <c r="W28" s="1" t="s">
        <v>26</v>
      </c>
      <c r="X28" s="37"/>
      <c r="Y28" s="13" t="s">
        <v>24</v>
      </c>
      <c r="AA28" s="15">
        <f t="shared" si="5"/>
        <v>0</v>
      </c>
      <c r="AB28" s="13" t="s">
        <v>25</v>
      </c>
      <c r="AD28" s="44"/>
      <c r="AE28" s="45"/>
      <c r="AF28" s="45"/>
      <c r="AG28" s="45"/>
      <c r="AH28" s="45"/>
      <c r="AI28" s="46"/>
    </row>
    <row r="29" spans="2:35" ht="24.75" customHeight="1" thickTop="1" thickBot="1" x14ac:dyDescent="0.2">
      <c r="B29" s="50" t="s">
        <v>7</v>
      </c>
      <c r="C29" s="52" t="s">
        <v>57</v>
      </c>
      <c r="D29" s="2">
        <v>1</v>
      </c>
      <c r="E29" s="2">
        <v>1</v>
      </c>
      <c r="F29" s="2">
        <v>1</v>
      </c>
      <c r="G29" s="2">
        <v>1</v>
      </c>
      <c r="H29" s="2">
        <v>1</v>
      </c>
      <c r="I29" s="2">
        <f t="shared" si="4"/>
        <v>5</v>
      </c>
      <c r="K29" s="22" t="s">
        <v>33</v>
      </c>
      <c r="L29" s="23" t="s">
        <v>31</v>
      </c>
      <c r="M29" s="27"/>
      <c r="O29" s="35"/>
      <c r="P29" s="11" t="s">
        <v>19</v>
      </c>
      <c r="Q29" s="36"/>
      <c r="R29" s="10" t="s">
        <v>20</v>
      </c>
      <c r="S29" s="56" t="s">
        <v>30</v>
      </c>
      <c r="T29" s="25">
        <f>(O29*3+Q29)*H9</f>
        <v>0</v>
      </c>
      <c r="U29" s="12" t="s">
        <v>20</v>
      </c>
      <c r="W29" s="1" t="s">
        <v>26</v>
      </c>
      <c r="X29" s="37"/>
      <c r="Y29" s="13" t="s">
        <v>24</v>
      </c>
      <c r="AA29" s="15">
        <f>(T29*X29)+(T30*X30)</f>
        <v>0</v>
      </c>
      <c r="AB29" s="13" t="s">
        <v>25</v>
      </c>
      <c r="AD29" s="44"/>
      <c r="AE29" s="45"/>
      <c r="AF29" s="45"/>
      <c r="AG29" s="45"/>
      <c r="AH29" s="45"/>
      <c r="AI29" s="46"/>
    </row>
    <row r="30" spans="2:35" ht="24" customHeight="1" thickTop="1" thickBot="1" x14ac:dyDescent="0.2">
      <c r="B30" t="s">
        <v>17</v>
      </c>
      <c r="I30" s="4" t="s">
        <v>18</v>
      </c>
      <c r="K30" s="9"/>
      <c r="L30" s="54"/>
      <c r="M30" s="19"/>
      <c r="S30" s="57" t="s">
        <v>29</v>
      </c>
      <c r="T30" s="25">
        <f>(O29*7+Q29)*H9</f>
        <v>0</v>
      </c>
      <c r="U30" s="16" t="s">
        <v>20</v>
      </c>
      <c r="W30" s="1" t="s">
        <v>27</v>
      </c>
      <c r="X30" s="37"/>
      <c r="Y30" s="13" t="s">
        <v>24</v>
      </c>
      <c r="AA30" s="14"/>
      <c r="AD30" s="44"/>
      <c r="AE30" s="45"/>
      <c r="AF30" s="45"/>
      <c r="AG30" s="45"/>
      <c r="AH30" s="45"/>
      <c r="AI30" s="46"/>
    </row>
    <row r="31" spans="2:35" ht="24" customHeight="1" thickTop="1" thickBot="1" x14ac:dyDescent="0.2">
      <c r="B31" s="60" t="s">
        <v>8</v>
      </c>
      <c r="C31" s="60"/>
      <c r="D31" s="5" t="s">
        <v>10</v>
      </c>
      <c r="E31" s="5" t="s">
        <v>11</v>
      </c>
      <c r="F31" s="5" t="s">
        <v>12</v>
      </c>
      <c r="G31" s="5" t="s">
        <v>13</v>
      </c>
      <c r="H31" s="5" t="s">
        <v>14</v>
      </c>
      <c r="I31" s="50" t="s">
        <v>5</v>
      </c>
      <c r="K31" s="30" t="s">
        <v>32</v>
      </c>
      <c r="L31" s="31"/>
      <c r="M31" s="32" t="s">
        <v>48</v>
      </c>
      <c r="T31" s="24"/>
      <c r="X31" s="24"/>
      <c r="AA31" s="14"/>
      <c r="AD31" s="44"/>
      <c r="AE31" s="45"/>
      <c r="AF31" s="45"/>
      <c r="AG31" s="45"/>
      <c r="AH31" s="45"/>
      <c r="AI31" s="46"/>
    </row>
    <row r="32" spans="2:35" ht="24" customHeight="1" thickTop="1" thickBot="1" x14ac:dyDescent="0.2">
      <c r="B32" s="60" t="s">
        <v>0</v>
      </c>
      <c r="C32" s="50" t="s">
        <v>1</v>
      </c>
      <c r="D32" s="2">
        <v>6</v>
      </c>
      <c r="E32" s="2">
        <v>5</v>
      </c>
      <c r="F32" s="2">
        <v>2</v>
      </c>
      <c r="G32" s="2">
        <v>0</v>
      </c>
      <c r="H32" s="2">
        <v>3</v>
      </c>
      <c r="I32" s="2">
        <f>SUM(D32:H32)</f>
        <v>16</v>
      </c>
      <c r="K32" s="22" t="s">
        <v>60</v>
      </c>
      <c r="L32" s="23" t="s">
        <v>31</v>
      </c>
      <c r="M32" s="26" t="s">
        <v>58</v>
      </c>
      <c r="O32" s="35"/>
      <c r="P32" s="11" t="s">
        <v>19</v>
      </c>
      <c r="Q32" s="36"/>
      <c r="R32" s="10" t="s">
        <v>20</v>
      </c>
      <c r="T32" s="25">
        <f>(O32*11+Q32)*I6</f>
        <v>0</v>
      </c>
      <c r="U32" s="12" t="s">
        <v>20</v>
      </c>
      <c r="W32" s="1" t="s">
        <v>26</v>
      </c>
      <c r="X32" s="37"/>
      <c r="Y32" s="13" t="s">
        <v>24</v>
      </c>
      <c r="AA32" s="15">
        <f>T32*X32</f>
        <v>0</v>
      </c>
      <c r="AB32" s="13" t="s">
        <v>25</v>
      </c>
      <c r="AD32" s="44"/>
      <c r="AE32" s="45"/>
      <c r="AF32" s="45"/>
      <c r="AG32" s="45"/>
      <c r="AH32" s="45"/>
      <c r="AI32" s="46"/>
    </row>
    <row r="33" spans="2:35" ht="24" customHeight="1" thickTop="1" thickBot="1" x14ac:dyDescent="0.2">
      <c r="B33" s="60"/>
      <c r="C33" s="50" t="s">
        <v>41</v>
      </c>
      <c r="D33" s="2">
        <v>4</v>
      </c>
      <c r="E33" s="2">
        <v>3</v>
      </c>
      <c r="F33" s="2">
        <v>3</v>
      </c>
      <c r="G33" s="2">
        <v>1</v>
      </c>
      <c r="H33" s="2">
        <v>1</v>
      </c>
      <c r="I33" s="2">
        <f t="shared" ref="I33:I35" si="6">SUM(D33:H33)</f>
        <v>12</v>
      </c>
      <c r="K33" s="22" t="s">
        <v>33</v>
      </c>
      <c r="L33" s="23" t="s">
        <v>31</v>
      </c>
      <c r="M33" s="26" t="s">
        <v>58</v>
      </c>
      <c r="O33" s="35"/>
      <c r="P33" s="11" t="s">
        <v>19</v>
      </c>
      <c r="Q33" s="36"/>
      <c r="R33" s="10" t="s">
        <v>20</v>
      </c>
      <c r="T33" s="25">
        <f>(O33*11+Q33)*I7</f>
        <v>0</v>
      </c>
      <c r="U33" s="12" t="s">
        <v>20</v>
      </c>
      <c r="W33" s="1" t="s">
        <v>26</v>
      </c>
      <c r="X33" s="37"/>
      <c r="Y33" s="13" t="s">
        <v>24</v>
      </c>
      <c r="AA33" s="15">
        <f t="shared" ref="AA33:AA34" si="7">T33*X33</f>
        <v>0</v>
      </c>
      <c r="AB33" s="13" t="s">
        <v>25</v>
      </c>
      <c r="AD33" s="44"/>
      <c r="AE33" s="45"/>
      <c r="AF33" s="45"/>
      <c r="AG33" s="45"/>
      <c r="AH33" s="45"/>
      <c r="AI33" s="46"/>
    </row>
    <row r="34" spans="2:35" ht="24" customHeight="1" thickTop="1" thickBot="1" x14ac:dyDescent="0.2">
      <c r="B34" s="50" t="s">
        <v>6</v>
      </c>
      <c r="C34" s="50" t="s">
        <v>42</v>
      </c>
      <c r="D34" s="2">
        <v>1</v>
      </c>
      <c r="E34" s="2">
        <v>1</v>
      </c>
      <c r="F34" s="2">
        <v>1</v>
      </c>
      <c r="G34" s="2">
        <v>1</v>
      </c>
      <c r="H34" s="2">
        <v>1</v>
      </c>
      <c r="I34" s="2">
        <f t="shared" si="6"/>
        <v>5</v>
      </c>
      <c r="K34" s="22" t="s">
        <v>33</v>
      </c>
      <c r="L34" s="23" t="s">
        <v>31</v>
      </c>
      <c r="M34" s="27"/>
      <c r="O34" s="35"/>
      <c r="P34" s="11" t="s">
        <v>19</v>
      </c>
      <c r="Q34" s="36"/>
      <c r="R34" s="10" t="s">
        <v>20</v>
      </c>
      <c r="T34" s="25">
        <f>(O34*3+Q34)*I8</f>
        <v>0</v>
      </c>
      <c r="U34" s="12" t="s">
        <v>20</v>
      </c>
      <c r="W34" s="1" t="s">
        <v>26</v>
      </c>
      <c r="X34" s="37"/>
      <c r="Y34" s="13" t="s">
        <v>24</v>
      </c>
      <c r="AA34" s="15">
        <f t="shared" si="7"/>
        <v>0</v>
      </c>
      <c r="AB34" s="13" t="s">
        <v>25</v>
      </c>
      <c r="AD34" s="44"/>
      <c r="AE34" s="45"/>
      <c r="AF34" s="45"/>
      <c r="AG34" s="45"/>
      <c r="AH34" s="45"/>
      <c r="AI34" s="46"/>
    </row>
    <row r="35" spans="2:35" ht="24.75" customHeight="1" thickTop="1" thickBot="1" x14ac:dyDescent="0.2">
      <c r="B35" s="50" t="s">
        <v>7</v>
      </c>
      <c r="C35" s="52" t="s">
        <v>57</v>
      </c>
      <c r="D35" s="2">
        <v>1</v>
      </c>
      <c r="E35" s="2">
        <v>1</v>
      </c>
      <c r="F35" s="2">
        <v>1</v>
      </c>
      <c r="G35" s="2">
        <v>1</v>
      </c>
      <c r="H35" s="2">
        <v>1</v>
      </c>
      <c r="I35" s="2">
        <f t="shared" si="6"/>
        <v>5</v>
      </c>
      <c r="K35" s="22" t="s">
        <v>33</v>
      </c>
      <c r="L35" s="23" t="s">
        <v>31</v>
      </c>
      <c r="M35" s="27"/>
      <c r="O35" s="35"/>
      <c r="P35" s="11" t="s">
        <v>19</v>
      </c>
      <c r="Q35" s="36"/>
      <c r="R35" s="10" t="s">
        <v>20</v>
      </c>
      <c r="S35" s="56" t="s">
        <v>30</v>
      </c>
      <c r="T35" s="25">
        <f>(O35*3+Q35)*I9</f>
        <v>0</v>
      </c>
      <c r="U35" s="12" t="s">
        <v>20</v>
      </c>
      <c r="W35" s="1" t="s">
        <v>26</v>
      </c>
      <c r="X35" s="37"/>
      <c r="Y35" s="13" t="s">
        <v>24</v>
      </c>
      <c r="AA35" s="15">
        <f>(T35*X35)+(T36*X36)</f>
        <v>0</v>
      </c>
      <c r="AB35" s="13" t="s">
        <v>25</v>
      </c>
      <c r="AD35" s="44"/>
      <c r="AE35" s="45"/>
      <c r="AF35" s="45"/>
      <c r="AG35" s="45"/>
      <c r="AH35" s="45"/>
      <c r="AI35" s="46"/>
    </row>
    <row r="36" spans="2:35" ht="24" customHeight="1" thickTop="1" thickBot="1" x14ac:dyDescent="0.2">
      <c r="S36" s="57" t="s">
        <v>29</v>
      </c>
      <c r="T36" s="25">
        <f>(O35*7+Q35)*I9</f>
        <v>0</v>
      </c>
      <c r="U36" s="16" t="s">
        <v>20</v>
      </c>
      <c r="W36" s="1" t="s">
        <v>27</v>
      </c>
      <c r="X36" s="37"/>
      <c r="Y36" s="13" t="s">
        <v>24</v>
      </c>
      <c r="AA36" s="14"/>
      <c r="AD36" s="44"/>
      <c r="AE36" s="45"/>
      <c r="AF36" s="45"/>
      <c r="AG36" s="45"/>
      <c r="AH36" s="45"/>
      <c r="AI36" s="46"/>
    </row>
    <row r="37" spans="2:35" ht="36" customHeight="1" thickTop="1" thickBot="1" x14ac:dyDescent="0.2">
      <c r="O37" s="42" t="s">
        <v>46</v>
      </c>
      <c r="AA37" s="14"/>
      <c r="AD37" s="47"/>
      <c r="AE37" s="48"/>
      <c r="AF37" s="48"/>
      <c r="AG37" s="48"/>
      <c r="AH37" s="48"/>
      <c r="AI37" s="49"/>
    </row>
    <row r="38" spans="2:35" ht="27.75" customHeight="1" thickTop="1" thickBot="1" x14ac:dyDescent="0.2">
      <c r="O38" s="35"/>
      <c r="P38" s="11" t="s">
        <v>19</v>
      </c>
      <c r="Q38" s="36"/>
      <c r="R38" s="10" t="s">
        <v>20</v>
      </c>
      <c r="T38" s="25">
        <f>O38*Q38*360</f>
        <v>0</v>
      </c>
      <c r="U38" s="16" t="s">
        <v>20</v>
      </c>
      <c r="X38" s="37"/>
      <c r="Y38" s="13" t="s">
        <v>24</v>
      </c>
      <c r="AA38" s="15">
        <f>T38*X38</f>
        <v>0</v>
      </c>
      <c r="AB38" s="13" t="s">
        <v>25</v>
      </c>
      <c r="AD38" s="43"/>
      <c r="AE38" s="43"/>
      <c r="AF38" s="43"/>
      <c r="AG38" s="43"/>
      <c r="AH38" s="43"/>
      <c r="AI38" s="43"/>
    </row>
    <row r="39" spans="2:35" ht="36" customHeight="1" thickTop="1" thickBot="1" x14ac:dyDescent="0.2">
      <c r="AA39" s="14"/>
      <c r="AD39" s="43"/>
      <c r="AE39" s="43"/>
      <c r="AF39" s="43"/>
      <c r="AG39" s="43"/>
      <c r="AH39" s="43"/>
      <c r="AI39" s="43"/>
    </row>
    <row r="40" spans="2:35" ht="36" customHeight="1" thickTop="1" thickBot="1" x14ac:dyDescent="0.2">
      <c r="W40" s="61" t="s">
        <v>40</v>
      </c>
      <c r="X40" s="61"/>
      <c r="Y40" s="62"/>
      <c r="Z40" s="63">
        <f>SUM(AA14:AA17,AA20:AA23,AA26:AA29,AA32:AA35,AA38)</f>
        <v>0</v>
      </c>
      <c r="AA40" s="64"/>
      <c r="AB40" s="13" t="s">
        <v>25</v>
      </c>
    </row>
    <row r="41" spans="2:35" ht="6" customHeight="1" thickTop="1" thickBot="1" x14ac:dyDescent="0.2">
      <c r="AA41" s="14"/>
    </row>
    <row r="42" spans="2:35" ht="36" customHeight="1" thickTop="1" thickBot="1" x14ac:dyDescent="0.2">
      <c r="W42" s="61" t="s">
        <v>36</v>
      </c>
      <c r="X42" s="61"/>
      <c r="Y42" s="61"/>
      <c r="Z42" s="65"/>
      <c r="AA42" s="66"/>
      <c r="AB42" s="13" t="s">
        <v>25</v>
      </c>
      <c r="AD42" s="61" t="s">
        <v>37</v>
      </c>
      <c r="AE42" s="67"/>
      <c r="AF42" s="58">
        <f>Z40+Z42</f>
        <v>0</v>
      </c>
      <c r="AG42" s="59"/>
      <c r="AH42" s="59"/>
      <c r="AI42" s="40" t="s">
        <v>25</v>
      </c>
    </row>
    <row r="43" spans="2:35" ht="9" customHeight="1" thickTop="1" x14ac:dyDescent="0.15"/>
    <row r="44" spans="2:35" ht="36" customHeight="1" x14ac:dyDescent="0.15"/>
    <row r="51" spans="20:20" ht="18.75" x14ac:dyDescent="0.15">
      <c r="T51" s="38"/>
    </row>
    <row r="52" spans="20:20" ht="15" x14ac:dyDescent="0.15">
      <c r="T52" s="39"/>
    </row>
    <row r="53" spans="20:20" ht="15" x14ac:dyDescent="0.15">
      <c r="T53" s="39"/>
    </row>
    <row r="58" spans="20:20" ht="18.75" x14ac:dyDescent="0.15">
      <c r="T58" s="38"/>
    </row>
    <row r="59" spans="20:20" ht="15" x14ac:dyDescent="0.15">
      <c r="T59" s="39"/>
    </row>
  </sheetData>
  <mergeCells count="23">
    <mergeCell ref="B31:C31"/>
    <mergeCell ref="AF1:AJ1"/>
    <mergeCell ref="B4:E5"/>
    <mergeCell ref="F4:J4"/>
    <mergeCell ref="B6:B7"/>
    <mergeCell ref="D6:E7"/>
    <mergeCell ref="D8:E8"/>
    <mergeCell ref="AD8:AI16"/>
    <mergeCell ref="D9:E9"/>
    <mergeCell ref="K11:M12"/>
    <mergeCell ref="B13:C13"/>
    <mergeCell ref="B14:B15"/>
    <mergeCell ref="B19:C19"/>
    <mergeCell ref="B20:B21"/>
    <mergeCell ref="B25:C25"/>
    <mergeCell ref="B26:B27"/>
    <mergeCell ref="AF42:AH42"/>
    <mergeCell ref="B32:B33"/>
    <mergeCell ref="W40:Y40"/>
    <mergeCell ref="Z40:AA40"/>
    <mergeCell ref="W42:Y42"/>
    <mergeCell ref="Z42:AA42"/>
    <mergeCell ref="AD42:AE42"/>
  </mergeCells>
  <phoneticPr fontId="1"/>
  <pageMargins left="0.70866141732283472" right="0.70866141732283472" top="0.55118110236220474" bottom="0.55118110236220474" header="0.31496062992125984" footer="0.31496062992125984"/>
  <pageSetup paperSize="8"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9"/>
  <sheetViews>
    <sheetView tabSelected="1" workbookViewId="0">
      <selection activeCell="M5" sqref="M5"/>
    </sheetView>
  </sheetViews>
  <sheetFormatPr defaultRowHeight="13.5" x14ac:dyDescent="0.15"/>
  <cols>
    <col min="1" max="1" width="1" customWidth="1"/>
    <col min="2" max="2" width="10.375" customWidth="1"/>
    <col min="3" max="3" width="8.125" customWidth="1"/>
    <col min="4" max="7" width="5.625" customWidth="1"/>
    <col min="8" max="8" width="7" customWidth="1"/>
    <col min="9" max="10" width="5.625" customWidth="1"/>
    <col min="11" max="11" width="7.25" customWidth="1"/>
    <col min="12" max="12" width="4.5" style="53" customWidth="1"/>
    <col min="13" max="13" width="11.75" customWidth="1"/>
    <col min="14" max="14" width="3.5" customWidth="1"/>
    <col min="15" max="15" width="6.5" customWidth="1"/>
    <col min="16" max="16" width="2.875" customWidth="1"/>
    <col min="17" max="17" width="6.5" customWidth="1"/>
    <col min="18" max="18" width="2.875" customWidth="1"/>
    <col min="19" max="19" width="8.75" style="55" customWidth="1"/>
    <col min="20" max="20" width="11.375" customWidth="1"/>
    <col min="21" max="21" width="3.625" customWidth="1"/>
    <col min="22" max="22" width="2" customWidth="1"/>
    <col min="23" max="23" width="5" customWidth="1"/>
    <col min="24" max="24" width="8.5" customWidth="1"/>
    <col min="25" max="25" width="6.75" customWidth="1"/>
    <col min="27" max="27" width="14.625" customWidth="1"/>
    <col min="28" max="28" width="3" customWidth="1"/>
    <col min="29" max="29" width="4.875" customWidth="1"/>
    <col min="34" max="34" width="13.875" customWidth="1"/>
    <col min="35" max="35" width="2.625" customWidth="1"/>
    <col min="36" max="36" width="4.75" customWidth="1"/>
  </cols>
  <sheetData>
    <row r="1" spans="1:36" ht="24" customHeight="1" x14ac:dyDescent="0.15">
      <c r="A1" s="33" t="s">
        <v>51</v>
      </c>
      <c r="AF1" s="68" t="s">
        <v>50</v>
      </c>
      <c r="AG1" s="69"/>
      <c r="AH1" s="69"/>
      <c r="AI1" s="69"/>
      <c r="AJ1" s="69"/>
    </row>
    <row r="2" spans="1:36" ht="33" customHeight="1" x14ac:dyDescent="0.15">
      <c r="A2" s="33"/>
    </row>
    <row r="3" spans="1:36" ht="21.75" customHeight="1" x14ac:dyDescent="0.15">
      <c r="A3" s="34" t="s">
        <v>39</v>
      </c>
    </row>
    <row r="4" spans="1:36" ht="20.25" customHeight="1" x14ac:dyDescent="0.15">
      <c r="B4" s="70" t="s">
        <v>8</v>
      </c>
      <c r="C4" s="71"/>
      <c r="D4" s="71"/>
      <c r="E4" s="72"/>
      <c r="F4" s="60" t="s">
        <v>23</v>
      </c>
      <c r="G4" s="60"/>
      <c r="H4" s="60"/>
      <c r="I4" s="60"/>
      <c r="J4" s="60"/>
    </row>
    <row r="5" spans="1:36" ht="37.5" customHeight="1" x14ac:dyDescent="0.15">
      <c r="B5" s="73"/>
      <c r="C5" s="74"/>
      <c r="D5" s="74"/>
      <c r="E5" s="75"/>
      <c r="F5" s="6" t="s">
        <v>2</v>
      </c>
      <c r="G5" s="7" t="s">
        <v>3</v>
      </c>
      <c r="H5" s="8" t="s">
        <v>44</v>
      </c>
      <c r="I5" s="7" t="s">
        <v>4</v>
      </c>
      <c r="J5" s="50" t="s">
        <v>5</v>
      </c>
    </row>
    <row r="6" spans="1:36" ht="24" customHeight="1" x14ac:dyDescent="0.15">
      <c r="B6" s="76" t="s">
        <v>0</v>
      </c>
      <c r="C6" s="50" t="s">
        <v>1</v>
      </c>
      <c r="D6" s="78" t="s">
        <v>21</v>
      </c>
      <c r="E6" s="79"/>
      <c r="F6" s="3">
        <v>61</v>
      </c>
      <c r="G6" s="3">
        <v>61</v>
      </c>
      <c r="H6" s="3">
        <v>60</v>
      </c>
      <c r="I6" s="3">
        <v>59</v>
      </c>
      <c r="J6" s="3">
        <f>SUM(F6:I6)</f>
        <v>241</v>
      </c>
    </row>
    <row r="7" spans="1:36" ht="24" customHeight="1" thickBot="1" x14ac:dyDescent="0.2">
      <c r="B7" s="77"/>
      <c r="C7" s="50" t="s">
        <v>43</v>
      </c>
      <c r="D7" s="80"/>
      <c r="E7" s="81"/>
      <c r="F7" s="3">
        <v>30</v>
      </c>
      <c r="G7" s="3">
        <v>31</v>
      </c>
      <c r="H7" s="3">
        <v>29</v>
      </c>
      <c r="I7" s="3">
        <v>28</v>
      </c>
      <c r="J7" s="3">
        <f>SUM(F7:I7)</f>
        <v>118</v>
      </c>
    </row>
    <row r="8" spans="1:36" ht="27" customHeight="1" thickTop="1" x14ac:dyDescent="0.15">
      <c r="B8" s="51" t="s">
        <v>6</v>
      </c>
      <c r="C8" s="50" t="s">
        <v>56</v>
      </c>
      <c r="D8" s="78" t="s">
        <v>22</v>
      </c>
      <c r="E8" s="79"/>
      <c r="F8" s="3">
        <v>91</v>
      </c>
      <c r="G8" s="3">
        <v>92</v>
      </c>
      <c r="H8" s="3">
        <v>89</v>
      </c>
      <c r="I8" s="3">
        <v>87</v>
      </c>
      <c r="J8" s="3">
        <f>SUM(F8:I8)</f>
        <v>359</v>
      </c>
      <c r="AD8" s="82" t="s">
        <v>49</v>
      </c>
      <c r="AE8" s="83"/>
      <c r="AF8" s="83"/>
      <c r="AG8" s="83"/>
      <c r="AH8" s="83"/>
      <c r="AI8" s="84"/>
    </row>
    <row r="9" spans="1:36" ht="28.5" customHeight="1" x14ac:dyDescent="0.15">
      <c r="B9" s="50" t="s">
        <v>7</v>
      </c>
      <c r="C9" s="52" t="s">
        <v>57</v>
      </c>
      <c r="D9" s="91" t="s">
        <v>28</v>
      </c>
      <c r="E9" s="91"/>
      <c r="F9" s="3">
        <v>13</v>
      </c>
      <c r="G9" s="3">
        <v>14</v>
      </c>
      <c r="H9" s="3">
        <v>12</v>
      </c>
      <c r="I9" s="3">
        <v>13</v>
      </c>
      <c r="J9" s="3">
        <f>SUM(F9:I9)</f>
        <v>52</v>
      </c>
      <c r="AD9" s="85"/>
      <c r="AE9" s="86"/>
      <c r="AF9" s="86"/>
      <c r="AG9" s="86"/>
      <c r="AH9" s="86"/>
      <c r="AI9" s="87"/>
    </row>
    <row r="10" spans="1:36" ht="7.5" customHeight="1" x14ac:dyDescent="0.15">
      <c r="B10" s="54"/>
      <c r="C10" s="54"/>
      <c r="D10" s="28"/>
      <c r="E10" s="54"/>
      <c r="F10" s="29"/>
      <c r="G10" s="29"/>
      <c r="H10" s="29"/>
      <c r="I10" s="29"/>
      <c r="J10" s="29"/>
      <c r="AD10" s="85"/>
      <c r="AE10" s="86"/>
      <c r="AF10" s="86"/>
      <c r="AG10" s="86"/>
      <c r="AH10" s="86"/>
      <c r="AI10" s="87"/>
    </row>
    <row r="11" spans="1:36" ht="20.25" customHeight="1" x14ac:dyDescent="0.15">
      <c r="A11" s="34" t="s">
        <v>38</v>
      </c>
      <c r="K11" s="92" t="s">
        <v>47</v>
      </c>
      <c r="L11" s="93"/>
      <c r="M11" s="94"/>
      <c r="AD11" s="85"/>
      <c r="AE11" s="86"/>
      <c r="AF11" s="86"/>
      <c r="AG11" s="86"/>
      <c r="AH11" s="86"/>
      <c r="AI11" s="87"/>
    </row>
    <row r="12" spans="1:36" ht="24" customHeight="1" x14ac:dyDescent="0.15">
      <c r="B12" t="s">
        <v>9</v>
      </c>
      <c r="I12" s="4" t="s">
        <v>18</v>
      </c>
      <c r="K12" s="95"/>
      <c r="L12" s="96"/>
      <c r="M12" s="97"/>
      <c r="AD12" s="85"/>
      <c r="AE12" s="86"/>
      <c r="AF12" s="86"/>
      <c r="AG12" s="86"/>
      <c r="AH12" s="86"/>
      <c r="AI12" s="87"/>
    </row>
    <row r="13" spans="1:36" ht="24" customHeight="1" thickBot="1" x14ac:dyDescent="0.2">
      <c r="B13" s="60" t="s">
        <v>8</v>
      </c>
      <c r="C13" s="60"/>
      <c r="D13" s="5" t="s">
        <v>10</v>
      </c>
      <c r="E13" s="5" t="s">
        <v>11</v>
      </c>
      <c r="F13" s="5" t="s">
        <v>12</v>
      </c>
      <c r="G13" s="5" t="s">
        <v>13</v>
      </c>
      <c r="H13" s="5" t="s">
        <v>14</v>
      </c>
      <c r="I13" s="50" t="s">
        <v>5</v>
      </c>
      <c r="K13" s="30" t="s">
        <v>32</v>
      </c>
      <c r="L13" s="31"/>
      <c r="M13" s="32" t="s">
        <v>48</v>
      </c>
      <c r="O13" t="s">
        <v>45</v>
      </c>
      <c r="AD13" s="85"/>
      <c r="AE13" s="86"/>
      <c r="AF13" s="86"/>
      <c r="AG13" s="86"/>
      <c r="AH13" s="86"/>
      <c r="AI13" s="87"/>
    </row>
    <row r="14" spans="1:36" ht="24" customHeight="1" thickTop="1" thickBot="1" x14ac:dyDescent="0.2">
      <c r="B14" s="76" t="s">
        <v>0</v>
      </c>
      <c r="C14" s="50" t="s">
        <v>1</v>
      </c>
      <c r="D14" s="2">
        <v>2</v>
      </c>
      <c r="E14" s="2">
        <v>5</v>
      </c>
      <c r="F14" s="2">
        <v>4</v>
      </c>
      <c r="G14" s="2">
        <v>0</v>
      </c>
      <c r="H14" s="2">
        <v>3</v>
      </c>
      <c r="I14" s="2">
        <f>SUM(D14:H14)</f>
        <v>14</v>
      </c>
      <c r="K14" s="20" t="s">
        <v>35</v>
      </c>
      <c r="L14" s="21" t="s">
        <v>31</v>
      </c>
      <c r="M14" s="26" t="s">
        <v>58</v>
      </c>
      <c r="O14" s="35"/>
      <c r="P14" s="11" t="s">
        <v>19</v>
      </c>
      <c r="Q14" s="35"/>
      <c r="R14" s="12" t="s">
        <v>20</v>
      </c>
      <c r="T14" s="25">
        <f>(O14*11+Q14)*F6</f>
        <v>0</v>
      </c>
      <c r="U14" s="12" t="s">
        <v>20</v>
      </c>
      <c r="W14" s="1" t="s">
        <v>26</v>
      </c>
      <c r="X14" s="37"/>
      <c r="Y14" s="13" t="s">
        <v>24</v>
      </c>
      <c r="AA14" s="15">
        <f>T14*X14</f>
        <v>0</v>
      </c>
      <c r="AB14" s="13" t="s">
        <v>25</v>
      </c>
      <c r="AD14" s="85"/>
      <c r="AE14" s="86"/>
      <c r="AF14" s="86"/>
      <c r="AG14" s="86"/>
      <c r="AH14" s="86"/>
      <c r="AI14" s="87"/>
    </row>
    <row r="15" spans="1:36" ht="24" customHeight="1" thickTop="1" thickBot="1" x14ac:dyDescent="0.2">
      <c r="B15" s="77"/>
      <c r="C15" s="50" t="s">
        <v>41</v>
      </c>
      <c r="D15" s="2">
        <v>1</v>
      </c>
      <c r="E15" s="2">
        <v>3</v>
      </c>
      <c r="F15" s="2">
        <v>4</v>
      </c>
      <c r="G15" s="2">
        <v>1</v>
      </c>
      <c r="H15" s="2">
        <v>3</v>
      </c>
      <c r="I15" s="2">
        <f t="shared" ref="I15:I17" si="0">SUM(D15:H15)</f>
        <v>12</v>
      </c>
      <c r="K15" s="20" t="s">
        <v>33</v>
      </c>
      <c r="L15" s="21" t="s">
        <v>31</v>
      </c>
      <c r="M15" s="26" t="s">
        <v>58</v>
      </c>
      <c r="O15" s="35"/>
      <c r="P15" s="11" t="s">
        <v>19</v>
      </c>
      <c r="Q15" s="35"/>
      <c r="R15" s="12" t="s">
        <v>20</v>
      </c>
      <c r="T15" s="25">
        <f>(O15*11+Q15)*F7</f>
        <v>0</v>
      </c>
      <c r="U15" s="12" t="s">
        <v>20</v>
      </c>
      <c r="W15" s="1" t="s">
        <v>26</v>
      </c>
      <c r="X15" s="37"/>
      <c r="Y15" s="13" t="s">
        <v>24</v>
      </c>
      <c r="AA15" s="15">
        <f t="shared" ref="AA15:AA16" si="1">T15*X15</f>
        <v>0</v>
      </c>
      <c r="AB15" s="13" t="s">
        <v>25</v>
      </c>
      <c r="AD15" s="85"/>
      <c r="AE15" s="86"/>
      <c r="AF15" s="86"/>
      <c r="AG15" s="86"/>
      <c r="AH15" s="86"/>
      <c r="AI15" s="87"/>
    </row>
    <row r="16" spans="1:36" ht="24" customHeight="1" thickTop="1" thickBot="1" x14ac:dyDescent="0.2">
      <c r="B16" s="51" t="s">
        <v>6</v>
      </c>
      <c r="C16" s="50" t="s">
        <v>42</v>
      </c>
      <c r="D16" s="2">
        <v>1</v>
      </c>
      <c r="E16" s="2">
        <v>1</v>
      </c>
      <c r="F16" s="2">
        <v>1</v>
      </c>
      <c r="G16" s="2">
        <v>1</v>
      </c>
      <c r="H16" s="2">
        <v>1</v>
      </c>
      <c r="I16" s="2">
        <f t="shared" si="0"/>
        <v>5</v>
      </c>
      <c r="K16" s="20" t="s">
        <v>34</v>
      </c>
      <c r="L16" s="21" t="s">
        <v>31</v>
      </c>
      <c r="M16" s="26"/>
      <c r="O16" s="35"/>
      <c r="P16" s="11" t="s">
        <v>19</v>
      </c>
      <c r="Q16" s="35"/>
      <c r="R16" s="12" t="s">
        <v>20</v>
      </c>
      <c r="T16" s="25">
        <f>(O16*3+Q16)*F8</f>
        <v>0</v>
      </c>
      <c r="U16" s="12" t="s">
        <v>20</v>
      </c>
      <c r="W16" s="1" t="s">
        <v>26</v>
      </c>
      <c r="X16" s="37"/>
      <c r="Y16" s="13" t="s">
        <v>24</v>
      </c>
      <c r="AA16" s="15">
        <f t="shared" si="1"/>
        <v>0</v>
      </c>
      <c r="AB16" s="13" t="s">
        <v>25</v>
      </c>
      <c r="AD16" s="88"/>
      <c r="AE16" s="89"/>
      <c r="AF16" s="89"/>
      <c r="AG16" s="89"/>
      <c r="AH16" s="89"/>
      <c r="AI16" s="90"/>
    </row>
    <row r="17" spans="2:35" ht="24.75" customHeight="1" thickTop="1" thickBot="1" x14ac:dyDescent="0.2">
      <c r="B17" s="50" t="s">
        <v>7</v>
      </c>
      <c r="C17" s="52" t="s">
        <v>57</v>
      </c>
      <c r="D17" s="2">
        <v>1</v>
      </c>
      <c r="E17" s="2">
        <v>1</v>
      </c>
      <c r="F17" s="2">
        <v>1</v>
      </c>
      <c r="G17" s="2">
        <v>1</v>
      </c>
      <c r="H17" s="2">
        <v>1</v>
      </c>
      <c r="I17" s="2">
        <f t="shared" si="0"/>
        <v>5</v>
      </c>
      <c r="K17" s="20" t="s">
        <v>33</v>
      </c>
      <c r="L17" s="21" t="s">
        <v>31</v>
      </c>
      <c r="M17" s="26"/>
      <c r="O17" s="35"/>
      <c r="P17" s="11" t="s">
        <v>19</v>
      </c>
      <c r="Q17" s="35"/>
      <c r="R17" s="12" t="s">
        <v>20</v>
      </c>
      <c r="S17" s="56" t="s">
        <v>30</v>
      </c>
      <c r="T17" s="25">
        <f>(O17*3+Q17)*F9</f>
        <v>0</v>
      </c>
      <c r="U17" s="12" t="s">
        <v>20</v>
      </c>
      <c r="W17" s="1" t="s">
        <v>26</v>
      </c>
      <c r="X17" s="37"/>
      <c r="Y17" s="13" t="s">
        <v>24</v>
      </c>
      <c r="AA17" s="15">
        <f>(T17*X17)+(T18*X18)</f>
        <v>0</v>
      </c>
      <c r="AB17" s="13" t="s">
        <v>25</v>
      </c>
      <c r="AD17" s="44"/>
      <c r="AE17" s="45"/>
      <c r="AF17" s="45"/>
      <c r="AG17" s="45"/>
      <c r="AH17" s="45"/>
      <c r="AI17" s="46"/>
    </row>
    <row r="18" spans="2:35" ht="24" customHeight="1" thickTop="1" thickBot="1" x14ac:dyDescent="0.2">
      <c r="B18" t="s">
        <v>15</v>
      </c>
      <c r="I18" s="4" t="s">
        <v>18</v>
      </c>
      <c r="K18" s="9"/>
      <c r="L18" s="54"/>
      <c r="M18" s="19"/>
      <c r="Q18" s="17"/>
      <c r="R18" s="18"/>
      <c r="S18" s="57" t="s">
        <v>29</v>
      </c>
      <c r="T18" s="25">
        <f>(O17*7+Q17)*F9</f>
        <v>0</v>
      </c>
      <c r="U18" s="12" t="s">
        <v>20</v>
      </c>
      <c r="W18" s="1" t="s">
        <v>27</v>
      </c>
      <c r="X18" s="37"/>
      <c r="Y18" s="13" t="s">
        <v>24</v>
      </c>
      <c r="AA18" s="14"/>
      <c r="AD18" s="44"/>
      <c r="AE18" s="45"/>
      <c r="AF18" s="45"/>
      <c r="AG18" s="45"/>
      <c r="AH18" s="45"/>
      <c r="AI18" s="46"/>
    </row>
    <row r="19" spans="2:35" ht="24" customHeight="1" thickTop="1" thickBot="1" x14ac:dyDescent="0.2">
      <c r="B19" s="60" t="s">
        <v>8</v>
      </c>
      <c r="C19" s="60"/>
      <c r="D19" s="5" t="s">
        <v>10</v>
      </c>
      <c r="E19" s="5" t="s">
        <v>11</v>
      </c>
      <c r="F19" s="5" t="s">
        <v>12</v>
      </c>
      <c r="G19" s="5" t="s">
        <v>13</v>
      </c>
      <c r="H19" s="5" t="s">
        <v>14</v>
      </c>
      <c r="I19" s="50" t="s">
        <v>5</v>
      </c>
      <c r="K19" s="30" t="s">
        <v>32</v>
      </c>
      <c r="L19" s="31"/>
      <c r="M19" s="32" t="s">
        <v>48</v>
      </c>
      <c r="T19" s="24"/>
      <c r="X19" s="24"/>
      <c r="AA19" s="14"/>
      <c r="AD19" s="44"/>
      <c r="AE19" s="45"/>
      <c r="AF19" s="45"/>
      <c r="AG19" s="45"/>
      <c r="AH19" s="45"/>
      <c r="AI19" s="46"/>
    </row>
    <row r="20" spans="2:35" ht="24" customHeight="1" thickTop="1" thickBot="1" x14ac:dyDescent="0.2">
      <c r="B20" s="60" t="s">
        <v>0</v>
      </c>
      <c r="C20" s="50" t="s">
        <v>1</v>
      </c>
      <c r="D20" s="2">
        <v>3</v>
      </c>
      <c r="E20" s="2">
        <v>5</v>
      </c>
      <c r="F20" s="2">
        <v>4</v>
      </c>
      <c r="G20" s="2">
        <v>0</v>
      </c>
      <c r="H20" s="2">
        <v>3</v>
      </c>
      <c r="I20" s="2">
        <f>SUM(D20:H20)</f>
        <v>15</v>
      </c>
      <c r="K20" s="20" t="s">
        <v>35</v>
      </c>
      <c r="L20" s="23" t="s">
        <v>31</v>
      </c>
      <c r="M20" s="26" t="s">
        <v>58</v>
      </c>
      <c r="O20" s="35"/>
      <c r="P20" s="11" t="s">
        <v>19</v>
      </c>
      <c r="Q20" s="36"/>
      <c r="R20" s="10" t="s">
        <v>20</v>
      </c>
      <c r="T20" s="25">
        <f>(O20*11+Q20)*G6</f>
        <v>0</v>
      </c>
      <c r="U20" s="12" t="s">
        <v>20</v>
      </c>
      <c r="W20" s="1" t="s">
        <v>26</v>
      </c>
      <c r="X20" s="37"/>
      <c r="Y20" s="13" t="s">
        <v>24</v>
      </c>
      <c r="AA20" s="15">
        <f>T20*X20</f>
        <v>0</v>
      </c>
      <c r="AB20" s="13" t="s">
        <v>25</v>
      </c>
      <c r="AD20" s="44"/>
      <c r="AE20" s="45"/>
      <c r="AF20" s="45"/>
      <c r="AG20" s="45"/>
      <c r="AH20" s="45"/>
      <c r="AI20" s="46"/>
    </row>
    <row r="21" spans="2:35" ht="24" customHeight="1" thickTop="1" thickBot="1" x14ac:dyDescent="0.2">
      <c r="B21" s="60"/>
      <c r="C21" s="50" t="s">
        <v>41</v>
      </c>
      <c r="D21" s="2">
        <v>1</v>
      </c>
      <c r="E21" s="2">
        <v>4</v>
      </c>
      <c r="F21" s="2">
        <v>3</v>
      </c>
      <c r="G21" s="2">
        <v>1</v>
      </c>
      <c r="H21" s="2">
        <v>2</v>
      </c>
      <c r="I21" s="2">
        <f t="shared" ref="I21:I23" si="2">SUM(D21:H21)</f>
        <v>11</v>
      </c>
      <c r="K21" s="20" t="s">
        <v>33</v>
      </c>
      <c r="L21" s="23" t="s">
        <v>31</v>
      </c>
      <c r="M21" s="26" t="s">
        <v>58</v>
      </c>
      <c r="O21" s="35"/>
      <c r="P21" s="11" t="s">
        <v>19</v>
      </c>
      <c r="Q21" s="36"/>
      <c r="R21" s="10" t="s">
        <v>20</v>
      </c>
      <c r="T21" s="25">
        <f>(O21*11+Q21)*G7</f>
        <v>0</v>
      </c>
      <c r="U21" s="12" t="s">
        <v>20</v>
      </c>
      <c r="W21" s="1" t="s">
        <v>26</v>
      </c>
      <c r="X21" s="37"/>
      <c r="Y21" s="13" t="s">
        <v>24</v>
      </c>
      <c r="AA21" s="15">
        <f t="shared" ref="AA21:AA22" si="3">T21*X21</f>
        <v>0</v>
      </c>
      <c r="AB21" s="13" t="s">
        <v>25</v>
      </c>
      <c r="AD21" s="44"/>
      <c r="AE21" s="45"/>
      <c r="AF21" s="45"/>
      <c r="AG21" s="45"/>
      <c r="AH21" s="45"/>
      <c r="AI21" s="46"/>
    </row>
    <row r="22" spans="2:35" ht="24" customHeight="1" thickTop="1" thickBot="1" x14ac:dyDescent="0.2">
      <c r="B22" s="50" t="s">
        <v>6</v>
      </c>
      <c r="C22" s="50" t="s">
        <v>42</v>
      </c>
      <c r="D22" s="2">
        <v>1</v>
      </c>
      <c r="E22" s="2">
        <v>1</v>
      </c>
      <c r="F22" s="2">
        <v>1</v>
      </c>
      <c r="G22" s="2">
        <v>1</v>
      </c>
      <c r="H22" s="2">
        <v>1</v>
      </c>
      <c r="I22" s="2">
        <f t="shared" si="2"/>
        <v>5</v>
      </c>
      <c r="K22" s="20" t="s">
        <v>34</v>
      </c>
      <c r="L22" s="23" t="s">
        <v>31</v>
      </c>
      <c r="M22" s="27"/>
      <c r="O22" s="35"/>
      <c r="P22" s="11" t="s">
        <v>19</v>
      </c>
      <c r="Q22" s="36"/>
      <c r="R22" s="10" t="s">
        <v>20</v>
      </c>
      <c r="T22" s="25">
        <f>(O22*3+Q22)*G8</f>
        <v>0</v>
      </c>
      <c r="U22" s="12" t="s">
        <v>20</v>
      </c>
      <c r="W22" s="1" t="s">
        <v>26</v>
      </c>
      <c r="X22" s="37"/>
      <c r="Y22" s="13" t="s">
        <v>24</v>
      </c>
      <c r="AA22" s="15">
        <f t="shared" si="3"/>
        <v>0</v>
      </c>
      <c r="AB22" s="13" t="s">
        <v>25</v>
      </c>
      <c r="AD22" s="44"/>
      <c r="AE22" s="45"/>
      <c r="AF22" s="45"/>
      <c r="AG22" s="45"/>
      <c r="AH22" s="45"/>
      <c r="AI22" s="46"/>
    </row>
    <row r="23" spans="2:35" ht="24.75" customHeight="1" thickTop="1" thickBot="1" x14ac:dyDescent="0.2">
      <c r="B23" s="50" t="s">
        <v>7</v>
      </c>
      <c r="C23" s="52" t="s">
        <v>57</v>
      </c>
      <c r="D23" s="2">
        <v>1</v>
      </c>
      <c r="E23" s="2">
        <v>1</v>
      </c>
      <c r="F23" s="2">
        <v>1</v>
      </c>
      <c r="G23" s="2">
        <v>1</v>
      </c>
      <c r="H23" s="2">
        <v>1</v>
      </c>
      <c r="I23" s="2">
        <f t="shared" si="2"/>
        <v>5</v>
      </c>
      <c r="K23" s="20" t="s">
        <v>33</v>
      </c>
      <c r="L23" s="23" t="s">
        <v>31</v>
      </c>
      <c r="M23" s="27"/>
      <c r="O23" s="35"/>
      <c r="P23" s="11" t="s">
        <v>19</v>
      </c>
      <c r="Q23" s="36"/>
      <c r="R23" s="10" t="s">
        <v>20</v>
      </c>
      <c r="S23" s="56" t="s">
        <v>30</v>
      </c>
      <c r="T23" s="25">
        <f>(O23*3+Q23)*G9</f>
        <v>0</v>
      </c>
      <c r="U23" s="12" t="s">
        <v>20</v>
      </c>
      <c r="W23" s="1" t="s">
        <v>26</v>
      </c>
      <c r="X23" s="37"/>
      <c r="Y23" s="13" t="s">
        <v>24</v>
      </c>
      <c r="AA23" s="15">
        <f>(T23*X23)+(T24*X24)</f>
        <v>0</v>
      </c>
      <c r="AB23" s="13" t="s">
        <v>25</v>
      </c>
      <c r="AD23" s="44"/>
      <c r="AE23" s="45"/>
      <c r="AF23" s="45"/>
      <c r="AG23" s="45"/>
      <c r="AH23" s="45"/>
      <c r="AI23" s="46"/>
    </row>
    <row r="24" spans="2:35" ht="24" customHeight="1" thickTop="1" thickBot="1" x14ac:dyDescent="0.2">
      <c r="B24" t="s">
        <v>16</v>
      </c>
      <c r="H24" s="41"/>
      <c r="I24" s="4" t="s">
        <v>18</v>
      </c>
      <c r="K24" s="9"/>
      <c r="L24" s="54"/>
      <c r="M24" s="19"/>
      <c r="S24" s="57" t="s">
        <v>29</v>
      </c>
      <c r="T24" s="25">
        <f>(O23*7+Q23)*G9</f>
        <v>0</v>
      </c>
      <c r="U24" s="16" t="s">
        <v>20</v>
      </c>
      <c r="W24" s="1" t="s">
        <v>27</v>
      </c>
      <c r="X24" s="37"/>
      <c r="Y24" s="13" t="s">
        <v>24</v>
      </c>
      <c r="AA24" s="14"/>
      <c r="AD24" s="44"/>
      <c r="AE24" s="45"/>
      <c r="AF24" s="45"/>
      <c r="AG24" s="45"/>
      <c r="AH24" s="45"/>
      <c r="AI24" s="46"/>
    </row>
    <row r="25" spans="2:35" ht="24" customHeight="1" thickTop="1" thickBot="1" x14ac:dyDescent="0.2">
      <c r="B25" s="60" t="s">
        <v>8</v>
      </c>
      <c r="C25" s="60"/>
      <c r="D25" s="5" t="s">
        <v>10</v>
      </c>
      <c r="E25" s="5" t="s">
        <v>11</v>
      </c>
      <c r="F25" s="5" t="s">
        <v>12</v>
      </c>
      <c r="G25" s="5" t="s">
        <v>13</v>
      </c>
      <c r="H25" s="5" t="s">
        <v>14</v>
      </c>
      <c r="I25" s="50" t="s">
        <v>5</v>
      </c>
      <c r="K25" s="30" t="s">
        <v>32</v>
      </c>
      <c r="L25" s="31"/>
      <c r="M25" s="32" t="s">
        <v>48</v>
      </c>
      <c r="T25" s="24"/>
      <c r="X25" s="24"/>
      <c r="AA25" s="14"/>
      <c r="AD25" s="44"/>
      <c r="AE25" s="45"/>
      <c r="AF25" s="45"/>
      <c r="AG25" s="45"/>
      <c r="AH25" s="45"/>
      <c r="AI25" s="46"/>
    </row>
    <row r="26" spans="2:35" ht="24" customHeight="1" thickTop="1" thickBot="1" x14ac:dyDescent="0.2">
      <c r="B26" s="60" t="s">
        <v>0</v>
      </c>
      <c r="C26" s="50" t="s">
        <v>1</v>
      </c>
      <c r="D26" s="2">
        <v>3</v>
      </c>
      <c r="E26" s="2">
        <v>3</v>
      </c>
      <c r="F26" s="2">
        <v>3</v>
      </c>
      <c r="G26" s="2">
        <v>0</v>
      </c>
      <c r="H26" s="2">
        <v>3</v>
      </c>
      <c r="I26" s="2">
        <f>SUM(D26:H26)</f>
        <v>12</v>
      </c>
      <c r="K26" s="22" t="s">
        <v>59</v>
      </c>
      <c r="L26" s="23" t="s">
        <v>31</v>
      </c>
      <c r="M26" s="26" t="s">
        <v>58</v>
      </c>
      <c r="O26" s="35"/>
      <c r="P26" s="11" t="s">
        <v>19</v>
      </c>
      <c r="Q26" s="36"/>
      <c r="R26" s="10" t="s">
        <v>20</v>
      </c>
      <c r="T26" s="25">
        <f>(O26*11+Q26)*H6</f>
        <v>0</v>
      </c>
      <c r="U26" s="12" t="s">
        <v>20</v>
      </c>
      <c r="W26" s="1" t="s">
        <v>26</v>
      </c>
      <c r="X26" s="37"/>
      <c r="Y26" s="13" t="s">
        <v>24</v>
      </c>
      <c r="AA26" s="15">
        <f>T26*X26</f>
        <v>0</v>
      </c>
      <c r="AB26" s="13" t="s">
        <v>25</v>
      </c>
      <c r="AD26" s="44"/>
      <c r="AE26" s="45"/>
      <c r="AF26" s="45"/>
      <c r="AG26" s="45"/>
      <c r="AH26" s="45"/>
      <c r="AI26" s="46"/>
    </row>
    <row r="27" spans="2:35" ht="24" customHeight="1" thickTop="1" thickBot="1" x14ac:dyDescent="0.2">
      <c r="B27" s="60"/>
      <c r="C27" s="50" t="s">
        <v>41</v>
      </c>
      <c r="D27" s="2">
        <v>2</v>
      </c>
      <c r="E27" s="2">
        <v>2</v>
      </c>
      <c r="F27" s="2">
        <v>3</v>
      </c>
      <c r="G27" s="2">
        <v>1</v>
      </c>
      <c r="H27" s="2">
        <v>2</v>
      </c>
      <c r="I27" s="2">
        <f t="shared" ref="I27:I29" si="4">SUM(D27:H27)</f>
        <v>10</v>
      </c>
      <c r="K27" s="22" t="s">
        <v>33</v>
      </c>
      <c r="L27" s="23" t="s">
        <v>31</v>
      </c>
      <c r="M27" s="26" t="s">
        <v>58</v>
      </c>
      <c r="O27" s="35"/>
      <c r="P27" s="11" t="s">
        <v>19</v>
      </c>
      <c r="Q27" s="36"/>
      <c r="R27" s="10" t="s">
        <v>20</v>
      </c>
      <c r="T27" s="25">
        <f>(O27*11+Q27)*H7</f>
        <v>0</v>
      </c>
      <c r="U27" s="12" t="s">
        <v>20</v>
      </c>
      <c r="W27" s="1" t="s">
        <v>26</v>
      </c>
      <c r="X27" s="37"/>
      <c r="Y27" s="13" t="s">
        <v>24</v>
      </c>
      <c r="AA27" s="15">
        <f t="shared" ref="AA27:AA28" si="5">T27*X27</f>
        <v>0</v>
      </c>
      <c r="AB27" s="13" t="s">
        <v>25</v>
      </c>
      <c r="AD27" s="44"/>
      <c r="AE27" s="45"/>
      <c r="AF27" s="45"/>
      <c r="AG27" s="45"/>
      <c r="AH27" s="45"/>
      <c r="AI27" s="46"/>
    </row>
    <row r="28" spans="2:35" ht="24" customHeight="1" thickTop="1" thickBot="1" x14ac:dyDescent="0.2">
      <c r="B28" s="50" t="s">
        <v>6</v>
      </c>
      <c r="C28" s="50" t="s">
        <v>42</v>
      </c>
      <c r="D28" s="2">
        <v>1</v>
      </c>
      <c r="E28" s="2">
        <v>1</v>
      </c>
      <c r="F28" s="2">
        <v>1</v>
      </c>
      <c r="G28" s="2">
        <v>1</v>
      </c>
      <c r="H28" s="2">
        <v>1</v>
      </c>
      <c r="I28" s="2">
        <f t="shared" si="4"/>
        <v>5</v>
      </c>
      <c r="K28" s="22" t="s">
        <v>33</v>
      </c>
      <c r="L28" s="23" t="s">
        <v>31</v>
      </c>
      <c r="M28" s="27"/>
      <c r="O28" s="35"/>
      <c r="P28" s="11" t="s">
        <v>19</v>
      </c>
      <c r="Q28" s="36"/>
      <c r="R28" s="10" t="s">
        <v>20</v>
      </c>
      <c r="T28" s="25">
        <f>(O28*3+Q28)*H8</f>
        <v>0</v>
      </c>
      <c r="U28" s="12" t="s">
        <v>20</v>
      </c>
      <c r="W28" s="1" t="s">
        <v>26</v>
      </c>
      <c r="X28" s="37"/>
      <c r="Y28" s="13" t="s">
        <v>24</v>
      </c>
      <c r="AA28" s="15">
        <f t="shared" si="5"/>
        <v>0</v>
      </c>
      <c r="AB28" s="13" t="s">
        <v>25</v>
      </c>
      <c r="AD28" s="44"/>
      <c r="AE28" s="45"/>
      <c r="AF28" s="45"/>
      <c r="AG28" s="45"/>
      <c r="AH28" s="45"/>
      <c r="AI28" s="46"/>
    </row>
    <row r="29" spans="2:35" ht="24.75" customHeight="1" thickTop="1" thickBot="1" x14ac:dyDescent="0.2">
      <c r="B29" s="50" t="s">
        <v>7</v>
      </c>
      <c r="C29" s="52" t="s">
        <v>57</v>
      </c>
      <c r="D29" s="2">
        <v>1</v>
      </c>
      <c r="E29" s="2">
        <v>1</v>
      </c>
      <c r="F29" s="2">
        <v>1</v>
      </c>
      <c r="G29" s="2">
        <v>1</v>
      </c>
      <c r="H29" s="2">
        <v>1</v>
      </c>
      <c r="I29" s="2">
        <f t="shared" si="4"/>
        <v>5</v>
      </c>
      <c r="K29" s="22" t="s">
        <v>33</v>
      </c>
      <c r="L29" s="23" t="s">
        <v>31</v>
      </c>
      <c r="M29" s="27"/>
      <c r="O29" s="35"/>
      <c r="P29" s="11" t="s">
        <v>19</v>
      </c>
      <c r="Q29" s="36"/>
      <c r="R29" s="10" t="s">
        <v>20</v>
      </c>
      <c r="S29" s="56" t="s">
        <v>30</v>
      </c>
      <c r="T29" s="25">
        <f>(O29*3+Q29)*H9</f>
        <v>0</v>
      </c>
      <c r="U29" s="12" t="s">
        <v>20</v>
      </c>
      <c r="W29" s="1" t="s">
        <v>26</v>
      </c>
      <c r="X29" s="37"/>
      <c r="Y29" s="13" t="s">
        <v>24</v>
      </c>
      <c r="AA29" s="15">
        <f>(T29*X29)+(T30*X30)</f>
        <v>0</v>
      </c>
      <c r="AB29" s="13" t="s">
        <v>25</v>
      </c>
      <c r="AD29" s="44"/>
      <c r="AE29" s="45"/>
      <c r="AF29" s="45"/>
      <c r="AG29" s="45"/>
      <c r="AH29" s="45"/>
      <c r="AI29" s="46"/>
    </row>
    <row r="30" spans="2:35" ht="24" customHeight="1" thickTop="1" thickBot="1" x14ac:dyDescent="0.2">
      <c r="B30" t="s">
        <v>17</v>
      </c>
      <c r="I30" s="4" t="s">
        <v>18</v>
      </c>
      <c r="K30" s="9"/>
      <c r="L30" s="54"/>
      <c r="M30" s="19"/>
      <c r="S30" s="57" t="s">
        <v>29</v>
      </c>
      <c r="T30" s="25">
        <f>(O29*7+Q29)*H9</f>
        <v>0</v>
      </c>
      <c r="U30" s="16" t="s">
        <v>20</v>
      </c>
      <c r="W30" s="1" t="s">
        <v>27</v>
      </c>
      <c r="X30" s="37"/>
      <c r="Y30" s="13" t="s">
        <v>24</v>
      </c>
      <c r="AA30" s="14"/>
      <c r="AD30" s="44"/>
      <c r="AE30" s="45"/>
      <c r="AF30" s="45"/>
      <c r="AG30" s="45"/>
      <c r="AH30" s="45"/>
      <c r="AI30" s="46"/>
    </row>
    <row r="31" spans="2:35" ht="24" customHeight="1" thickTop="1" thickBot="1" x14ac:dyDescent="0.2">
      <c r="B31" s="60" t="s">
        <v>8</v>
      </c>
      <c r="C31" s="60"/>
      <c r="D31" s="5" t="s">
        <v>10</v>
      </c>
      <c r="E31" s="5" t="s">
        <v>11</v>
      </c>
      <c r="F31" s="5" t="s">
        <v>12</v>
      </c>
      <c r="G31" s="5" t="s">
        <v>13</v>
      </c>
      <c r="H31" s="5" t="s">
        <v>14</v>
      </c>
      <c r="I31" s="50" t="s">
        <v>5</v>
      </c>
      <c r="K31" s="30" t="s">
        <v>32</v>
      </c>
      <c r="L31" s="31"/>
      <c r="M31" s="32" t="s">
        <v>48</v>
      </c>
      <c r="T31" s="24"/>
      <c r="X31" s="24"/>
      <c r="AA31" s="14"/>
      <c r="AD31" s="44"/>
      <c r="AE31" s="45"/>
      <c r="AF31" s="45"/>
      <c r="AG31" s="45"/>
      <c r="AH31" s="45"/>
      <c r="AI31" s="46"/>
    </row>
    <row r="32" spans="2:35" ht="24" customHeight="1" thickTop="1" thickBot="1" x14ac:dyDescent="0.2">
      <c r="B32" s="60" t="s">
        <v>0</v>
      </c>
      <c r="C32" s="50" t="s">
        <v>1</v>
      </c>
      <c r="D32" s="2">
        <v>6</v>
      </c>
      <c r="E32" s="2">
        <v>5</v>
      </c>
      <c r="F32" s="2">
        <v>2</v>
      </c>
      <c r="G32" s="2">
        <v>0</v>
      </c>
      <c r="H32" s="2">
        <v>3</v>
      </c>
      <c r="I32" s="2">
        <f>SUM(D32:H32)</f>
        <v>16</v>
      </c>
      <c r="K32" s="22" t="s">
        <v>60</v>
      </c>
      <c r="L32" s="23" t="s">
        <v>31</v>
      </c>
      <c r="M32" s="26" t="s">
        <v>58</v>
      </c>
      <c r="O32" s="35"/>
      <c r="P32" s="11" t="s">
        <v>19</v>
      </c>
      <c r="Q32" s="36"/>
      <c r="R32" s="10" t="s">
        <v>20</v>
      </c>
      <c r="T32" s="25">
        <f>(O32*11+Q32)*I6</f>
        <v>0</v>
      </c>
      <c r="U32" s="12" t="s">
        <v>20</v>
      </c>
      <c r="W32" s="1" t="s">
        <v>26</v>
      </c>
      <c r="X32" s="37"/>
      <c r="Y32" s="13" t="s">
        <v>24</v>
      </c>
      <c r="AA32" s="15">
        <f>T32*X32</f>
        <v>0</v>
      </c>
      <c r="AB32" s="13" t="s">
        <v>25</v>
      </c>
      <c r="AD32" s="44"/>
      <c r="AE32" s="45"/>
      <c r="AF32" s="45"/>
      <c r="AG32" s="45"/>
      <c r="AH32" s="45"/>
      <c r="AI32" s="46"/>
    </row>
    <row r="33" spans="2:35" ht="24" customHeight="1" thickTop="1" thickBot="1" x14ac:dyDescent="0.2">
      <c r="B33" s="60"/>
      <c r="C33" s="50" t="s">
        <v>41</v>
      </c>
      <c r="D33" s="2">
        <v>4</v>
      </c>
      <c r="E33" s="2">
        <v>3</v>
      </c>
      <c r="F33" s="2">
        <v>3</v>
      </c>
      <c r="G33" s="2">
        <v>1</v>
      </c>
      <c r="H33" s="2">
        <v>1</v>
      </c>
      <c r="I33" s="2">
        <f t="shared" ref="I33:I35" si="6">SUM(D33:H33)</f>
        <v>12</v>
      </c>
      <c r="K33" s="22" t="s">
        <v>33</v>
      </c>
      <c r="L33" s="23" t="s">
        <v>31</v>
      </c>
      <c r="M33" s="26" t="s">
        <v>58</v>
      </c>
      <c r="O33" s="35"/>
      <c r="P33" s="11" t="s">
        <v>19</v>
      </c>
      <c r="Q33" s="36"/>
      <c r="R33" s="10" t="s">
        <v>20</v>
      </c>
      <c r="T33" s="25">
        <f>(O33*11+Q33)*I7</f>
        <v>0</v>
      </c>
      <c r="U33" s="12" t="s">
        <v>20</v>
      </c>
      <c r="W33" s="1" t="s">
        <v>26</v>
      </c>
      <c r="X33" s="37"/>
      <c r="Y33" s="13" t="s">
        <v>24</v>
      </c>
      <c r="AA33" s="15">
        <f t="shared" ref="AA33:AA34" si="7">T33*X33</f>
        <v>0</v>
      </c>
      <c r="AB33" s="13" t="s">
        <v>25</v>
      </c>
      <c r="AD33" s="44"/>
      <c r="AE33" s="45"/>
      <c r="AF33" s="45"/>
      <c r="AG33" s="45"/>
      <c r="AH33" s="45"/>
      <c r="AI33" s="46"/>
    </row>
    <row r="34" spans="2:35" ht="24" customHeight="1" thickTop="1" thickBot="1" x14ac:dyDescent="0.2">
      <c r="B34" s="50" t="s">
        <v>6</v>
      </c>
      <c r="C34" s="50" t="s">
        <v>42</v>
      </c>
      <c r="D34" s="2">
        <v>1</v>
      </c>
      <c r="E34" s="2">
        <v>1</v>
      </c>
      <c r="F34" s="2">
        <v>1</v>
      </c>
      <c r="G34" s="2">
        <v>1</v>
      </c>
      <c r="H34" s="2">
        <v>1</v>
      </c>
      <c r="I34" s="2">
        <f t="shared" si="6"/>
        <v>5</v>
      </c>
      <c r="K34" s="22" t="s">
        <v>33</v>
      </c>
      <c r="L34" s="23" t="s">
        <v>31</v>
      </c>
      <c r="M34" s="27"/>
      <c r="O34" s="35"/>
      <c r="P34" s="11" t="s">
        <v>19</v>
      </c>
      <c r="Q34" s="36"/>
      <c r="R34" s="10" t="s">
        <v>20</v>
      </c>
      <c r="T34" s="25">
        <f>(O34*3+Q34)*I8</f>
        <v>0</v>
      </c>
      <c r="U34" s="12" t="s">
        <v>20</v>
      </c>
      <c r="W34" s="1" t="s">
        <v>26</v>
      </c>
      <c r="X34" s="37"/>
      <c r="Y34" s="13" t="s">
        <v>24</v>
      </c>
      <c r="AA34" s="15">
        <f t="shared" si="7"/>
        <v>0</v>
      </c>
      <c r="AB34" s="13" t="s">
        <v>25</v>
      </c>
      <c r="AD34" s="44"/>
      <c r="AE34" s="45"/>
      <c r="AF34" s="45"/>
      <c r="AG34" s="45"/>
      <c r="AH34" s="45"/>
      <c r="AI34" s="46"/>
    </row>
    <row r="35" spans="2:35" ht="24.75" customHeight="1" thickTop="1" thickBot="1" x14ac:dyDescent="0.2">
      <c r="B35" s="50" t="s">
        <v>7</v>
      </c>
      <c r="C35" s="52" t="s">
        <v>57</v>
      </c>
      <c r="D35" s="2">
        <v>1</v>
      </c>
      <c r="E35" s="2">
        <v>1</v>
      </c>
      <c r="F35" s="2">
        <v>1</v>
      </c>
      <c r="G35" s="2">
        <v>1</v>
      </c>
      <c r="H35" s="2">
        <v>1</v>
      </c>
      <c r="I35" s="2">
        <f t="shared" si="6"/>
        <v>5</v>
      </c>
      <c r="K35" s="22" t="s">
        <v>33</v>
      </c>
      <c r="L35" s="23" t="s">
        <v>31</v>
      </c>
      <c r="M35" s="27"/>
      <c r="O35" s="35"/>
      <c r="P35" s="11" t="s">
        <v>19</v>
      </c>
      <c r="Q35" s="36"/>
      <c r="R35" s="10" t="s">
        <v>20</v>
      </c>
      <c r="S35" s="56" t="s">
        <v>30</v>
      </c>
      <c r="T35" s="25">
        <f>(O35*3+Q35)*I9</f>
        <v>0</v>
      </c>
      <c r="U35" s="12" t="s">
        <v>20</v>
      </c>
      <c r="W35" s="1" t="s">
        <v>26</v>
      </c>
      <c r="X35" s="37"/>
      <c r="Y35" s="13" t="s">
        <v>24</v>
      </c>
      <c r="AA35" s="15">
        <f>(T35*X35)+(T36*X36)</f>
        <v>0</v>
      </c>
      <c r="AB35" s="13" t="s">
        <v>25</v>
      </c>
      <c r="AD35" s="44"/>
      <c r="AE35" s="45"/>
      <c r="AF35" s="45"/>
      <c r="AG35" s="45"/>
      <c r="AH35" s="45"/>
      <c r="AI35" s="46"/>
    </row>
    <row r="36" spans="2:35" ht="24" customHeight="1" thickTop="1" thickBot="1" x14ac:dyDescent="0.2">
      <c r="S36" s="57" t="s">
        <v>29</v>
      </c>
      <c r="T36" s="25">
        <f>(O35*7+Q35)*I9</f>
        <v>0</v>
      </c>
      <c r="U36" s="16" t="s">
        <v>20</v>
      </c>
      <c r="W36" s="1" t="s">
        <v>27</v>
      </c>
      <c r="X36" s="37"/>
      <c r="Y36" s="13" t="s">
        <v>24</v>
      </c>
      <c r="AA36" s="14"/>
      <c r="AD36" s="44"/>
      <c r="AE36" s="45"/>
      <c r="AF36" s="45"/>
      <c r="AG36" s="45"/>
      <c r="AH36" s="45"/>
      <c r="AI36" s="46"/>
    </row>
    <row r="37" spans="2:35" ht="36" customHeight="1" thickTop="1" thickBot="1" x14ac:dyDescent="0.2">
      <c r="O37" s="42" t="s">
        <v>46</v>
      </c>
      <c r="AA37" s="14"/>
      <c r="AD37" s="47"/>
      <c r="AE37" s="48"/>
      <c r="AF37" s="48"/>
      <c r="AG37" s="48"/>
      <c r="AH37" s="48"/>
      <c r="AI37" s="49"/>
    </row>
    <row r="38" spans="2:35" ht="27.75" customHeight="1" thickTop="1" thickBot="1" x14ac:dyDescent="0.2">
      <c r="O38" s="35"/>
      <c r="P38" s="11" t="s">
        <v>19</v>
      </c>
      <c r="Q38" s="36"/>
      <c r="R38" s="10" t="s">
        <v>20</v>
      </c>
      <c r="T38" s="25">
        <f>O38*Q38*359</f>
        <v>0</v>
      </c>
      <c r="U38" s="16" t="s">
        <v>20</v>
      </c>
      <c r="X38" s="37"/>
      <c r="Y38" s="13" t="s">
        <v>24</v>
      </c>
      <c r="AA38" s="15">
        <f>T38*X38</f>
        <v>0</v>
      </c>
      <c r="AB38" s="13" t="s">
        <v>25</v>
      </c>
      <c r="AD38" s="43"/>
      <c r="AE38" s="43"/>
      <c r="AF38" s="43"/>
      <c r="AG38" s="43"/>
      <c r="AH38" s="43"/>
      <c r="AI38" s="43"/>
    </row>
    <row r="39" spans="2:35" ht="36" customHeight="1" thickTop="1" thickBot="1" x14ac:dyDescent="0.2">
      <c r="AA39" s="14"/>
      <c r="AD39" s="43"/>
      <c r="AE39" s="43"/>
      <c r="AF39" s="43"/>
      <c r="AG39" s="43"/>
      <c r="AH39" s="43"/>
      <c r="AI39" s="43"/>
    </row>
    <row r="40" spans="2:35" ht="36" customHeight="1" thickTop="1" thickBot="1" x14ac:dyDescent="0.2">
      <c r="W40" s="61" t="s">
        <v>40</v>
      </c>
      <c r="X40" s="61"/>
      <c r="Y40" s="62"/>
      <c r="Z40" s="63">
        <f>SUM(AA14:AA17,AA20:AA23,AA26:AA29,AA32:AA35,AA38)</f>
        <v>0</v>
      </c>
      <c r="AA40" s="64"/>
      <c r="AB40" s="13" t="s">
        <v>25</v>
      </c>
    </row>
    <row r="41" spans="2:35" ht="6" customHeight="1" thickTop="1" thickBot="1" x14ac:dyDescent="0.2">
      <c r="AA41" s="14"/>
    </row>
    <row r="42" spans="2:35" ht="36" customHeight="1" thickTop="1" thickBot="1" x14ac:dyDescent="0.2">
      <c r="W42" s="61" t="s">
        <v>36</v>
      </c>
      <c r="X42" s="61"/>
      <c r="Y42" s="61"/>
      <c r="Z42" s="65"/>
      <c r="AA42" s="66"/>
      <c r="AB42" s="13" t="s">
        <v>25</v>
      </c>
      <c r="AD42" s="61" t="s">
        <v>37</v>
      </c>
      <c r="AE42" s="67"/>
      <c r="AF42" s="58">
        <f>Z40+Z42</f>
        <v>0</v>
      </c>
      <c r="AG42" s="59"/>
      <c r="AH42" s="59"/>
      <c r="AI42" s="40" t="s">
        <v>25</v>
      </c>
    </row>
    <row r="43" spans="2:35" ht="9" customHeight="1" thickTop="1" x14ac:dyDescent="0.15"/>
    <row r="44" spans="2:35" ht="36" customHeight="1" x14ac:dyDescent="0.15"/>
    <row r="51" spans="20:20" ht="18.75" x14ac:dyDescent="0.15">
      <c r="T51" s="38"/>
    </row>
    <row r="52" spans="20:20" ht="15" x14ac:dyDescent="0.15">
      <c r="T52" s="39"/>
    </row>
    <row r="53" spans="20:20" ht="15" x14ac:dyDescent="0.15">
      <c r="T53" s="39"/>
    </row>
    <row r="58" spans="20:20" ht="18.75" x14ac:dyDescent="0.15">
      <c r="T58" s="38"/>
    </row>
    <row r="59" spans="20:20" ht="15" x14ac:dyDescent="0.15">
      <c r="T59" s="39"/>
    </row>
  </sheetData>
  <mergeCells count="23">
    <mergeCell ref="B31:C31"/>
    <mergeCell ref="AF1:AJ1"/>
    <mergeCell ref="B4:E5"/>
    <mergeCell ref="F4:J4"/>
    <mergeCell ref="B6:B7"/>
    <mergeCell ref="D6:E7"/>
    <mergeCell ref="D8:E8"/>
    <mergeCell ref="AD8:AI16"/>
    <mergeCell ref="D9:E9"/>
    <mergeCell ref="K11:M12"/>
    <mergeCell ref="B13:C13"/>
    <mergeCell ref="B14:B15"/>
    <mergeCell ref="B19:C19"/>
    <mergeCell ref="B20:B21"/>
    <mergeCell ref="B25:C25"/>
    <mergeCell ref="B26:B27"/>
    <mergeCell ref="AF42:AH42"/>
    <mergeCell ref="B32:B33"/>
    <mergeCell ref="W40:Y40"/>
    <mergeCell ref="Z40:AA40"/>
    <mergeCell ref="W42:Y42"/>
    <mergeCell ref="Z42:AA42"/>
    <mergeCell ref="AD42:AE42"/>
  </mergeCells>
  <phoneticPr fontId="1"/>
  <pageMargins left="0.70866141732283472" right="0.70866141732283472" top="0.55118110236220474" bottom="0.55118110236220474" header="0.31496062992125984" footer="0.31496062992125984"/>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令和10年度</vt:lpstr>
      <vt:lpstr>令和９年度</vt:lpstr>
      <vt:lpstr>令和８年度</vt:lpstr>
      <vt:lpstr>令和10年度!Print_Area</vt:lpstr>
      <vt:lpstr>令和８年度!Print_Area</vt:lpstr>
      <vt:lpstr>令和９年度!Print_Area</vt:lpstr>
    </vt:vector>
  </TitlesOfParts>
  <Company>地方独立行政法人福岡市立病院機構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本部事務局</dc:creator>
  <cp:lastModifiedBy>玉野</cp:lastModifiedBy>
  <cp:lastPrinted>2025-11-25T02:46:19Z</cp:lastPrinted>
  <dcterms:created xsi:type="dcterms:W3CDTF">2018-11-19T09:58:22Z</dcterms:created>
  <dcterms:modified xsi:type="dcterms:W3CDTF">2025-12-03T07:58:06Z</dcterms:modified>
</cp:coreProperties>
</file>